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68579\"/>
    </mc:Choice>
  </mc:AlternateContent>
  <xr:revisionPtr revIDLastSave="0" documentId="13_ncr:1_{8F5ACDA6-200F-4847-975A-6666C3B8B9DD}" xr6:coauthVersionLast="36" xr6:coauthVersionMax="43" xr10:uidLastSave="{00000000-0000-0000-0000-000000000000}"/>
  <bookViews>
    <workbookView xWindow="705" yWindow="465" windowWidth="28455" windowHeight="14835" xr2:uid="{00000000-000D-0000-FFFF-FFFF00000000}"/>
  </bookViews>
  <sheets>
    <sheet name="English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2" i="1" l="1"/>
  <c r="B35" i="1"/>
  <c r="E22" i="1"/>
  <c r="F22" i="1" s="1"/>
  <c r="E16" i="1" l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5" i="1"/>
  <c r="F51" i="1" l="1"/>
  <c r="F49" i="1"/>
  <c r="F48" i="1"/>
  <c r="F47" i="1"/>
  <c r="F46" i="1"/>
  <c r="F45" i="1"/>
  <c r="F44" i="1"/>
  <c r="F43" i="1"/>
  <c r="F42" i="1"/>
  <c r="F41" i="1"/>
  <c r="F40" i="1"/>
  <c r="F39" i="1"/>
  <c r="F34" i="1" l="1"/>
  <c r="F32" i="1"/>
  <c r="F31" i="1"/>
  <c r="F29" i="1"/>
  <c r="F28" i="1"/>
  <c r="F25" i="1"/>
  <c r="F24" i="1"/>
  <c r="F23" i="1"/>
  <c r="F20" i="1"/>
  <c r="F19" i="1"/>
  <c r="F18" i="1"/>
  <c r="F17" i="1"/>
  <c r="F16" i="1"/>
  <c r="F15" i="1"/>
  <c r="F21" i="1"/>
  <c r="F27" i="1"/>
  <c r="B52" i="1"/>
  <c r="F35" i="1" l="1"/>
  <c r="B53" i="1" s="1"/>
  <c r="B36" i="1" l="1"/>
</calcChain>
</file>

<file path=xl/sharedStrings.xml><?xml version="1.0" encoding="utf-8"?>
<sst xmlns="http://schemas.openxmlformats.org/spreadsheetml/2006/main" count="69" uniqueCount="65">
  <si>
    <t>English Teaching - Major</t>
  </si>
  <si>
    <t>Course</t>
  </si>
  <si>
    <t>Credits</t>
  </si>
  <si>
    <t>Grade</t>
  </si>
  <si>
    <t>Quality Factor</t>
  </si>
  <si>
    <t>Quality Pts</t>
  </si>
  <si>
    <t>A</t>
  </si>
  <si>
    <t>A-</t>
  </si>
  <si>
    <t>B</t>
  </si>
  <si>
    <t>B-</t>
  </si>
  <si>
    <t>B+</t>
  </si>
  <si>
    <t>C</t>
  </si>
  <si>
    <t>C-</t>
  </si>
  <si>
    <t>C+</t>
  </si>
  <si>
    <t>LIT 300 - Literary Criticism</t>
  </si>
  <si>
    <t>D</t>
  </si>
  <si>
    <t>D-</t>
  </si>
  <si>
    <t>WRIT 101W - College Writing I</t>
  </si>
  <si>
    <t>WRIT 201 - College Writing II</t>
  </si>
  <si>
    <t>F</t>
  </si>
  <si>
    <t>Content Area GPA:</t>
  </si>
  <si>
    <t>Content Coursework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</si>
  <si>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</si>
  <si>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</si>
  <si>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</si>
  <si>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</si>
  <si>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</si>
  <si>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</si>
  <si>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</si>
  <si>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</si>
  <si>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</si>
  <si>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</si>
  <si>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</si>
  <si>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</si>
  <si>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</si>
  <si>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</si>
  <si>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Additional Requirements</t>
  </si>
  <si>
    <t>Total Credits (Program)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</si>
  <si>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</si>
  <si>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</si>
  <si>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</si>
  <si>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</si>
  <si>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</si>
  <si>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</si>
  <si>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</si>
  <si>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</si>
  <si>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</si>
  <si>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</si>
  <si>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</si>
  <si>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GPA Calculator and Curriculum Form</t>
  </si>
  <si>
    <t>Total Credits (Content):</t>
  </si>
  <si>
    <t>ENGL 339 - Teaching Writing in Secondary School</t>
  </si>
  <si>
    <t>ENGL 445 - Teaching Reading and Literature</t>
  </si>
  <si>
    <t>ENGL 461R - Issues in English Education</t>
  </si>
  <si>
    <t>LING 238 - Structure and Function of Language</t>
  </si>
  <si>
    <t>LING 338 - Language and English Education</t>
  </si>
  <si>
    <t>ENGL 201 - Introduction to English Education</t>
  </si>
  <si>
    <t>LIT 201 - Intro to Literary Studies</t>
  </si>
  <si>
    <t>D+</t>
  </si>
  <si>
    <t>LIT 285D - Mythology; or LIT 308 - Multicultural Lit; or LIT 335 - Women &amp; Lit; or LIT 382 - Lit for Children; or LIT 440 - World Lit</t>
  </si>
  <si>
    <t>LIT 203IH - Great Books; or LIT 202CS - Environmental Imagination; or LIT 240 - Bible as Lit</t>
  </si>
  <si>
    <t>American/British Literature Electives (9 credits)</t>
  </si>
  <si>
    <t>Literary Regions/Genres/Authors/Topics (6 credits from Lit 214D/431/437/438/473RH)</t>
  </si>
  <si>
    <t>Writing Elective (3 credits from CRWR 340, CRWR 440, ENGL 450, WRIT 326, or WRIT 429)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</si>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</sst>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2" fillId="0" borderId="0" xfId="0" applyFont="1" applyAlignment="1"/>
    <xf numFmtId="0" fontId="7" fillId="0" borderId="5" xfId="0" applyFont="1" applyBorder="1" applyAlignment="1"/>
    <xf numFmtId="0" fontId="8" fillId="0" borderId="0" xfId="0" applyFont="1" applyBorder="1" applyAlignment="1"/>
    <xf numFmtId="0" fontId="6" fillId="0" borderId="20" xfId="0" applyFont="1" applyBorder="1" applyAlignment="1">
      <alignment vertical="center"/>
    </xf>
    <xf numFmtId="0" fontId="9" fillId="0" borderId="5" xfId="0" applyFont="1" applyBorder="1" applyAlignment="1"/>
    <xf numFmtId="0" fontId="3" fillId="0" borderId="5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5" xfId="0" applyNumberFormat="1" applyFont="1" applyBorder="1" applyAlignment="1"/>
    <xf numFmtId="164" fontId="0" fillId="0" borderId="5" xfId="0" applyNumberFormat="1" applyBorder="1"/>
    <xf numFmtId="0" fontId="0" fillId="0" borderId="5" xfId="0" applyBorder="1"/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4" fillId="0" borderId="28" xfId="0" applyFont="1" applyBorder="1"/>
    <xf numFmtId="0" fontId="1" fillId="0" borderId="0" xfId="0" applyFont="1" applyBorder="1"/>
    <xf numFmtId="0" fontId="1" fillId="0" borderId="10" xfId="0" applyFont="1" applyBorder="1"/>
    <xf numFmtId="0" fontId="9" fillId="0" borderId="3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0" fontId="6" fillId="0" borderId="24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0" fontId="6" fillId="0" borderId="35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85546875" style="1" customWidth="1"/>
    <col min="3" max="4" width="11.42578125" style="1" customWidth="1"/>
    <col min="5" max="5" width="11.28515625" style="1" hidden="1" customWidth="1"/>
    <col min="6" max="6" width="10.7109375" style="9" hidden="1" customWidth="1"/>
    <col min="7" max="7" width="9.140625" style="1" customWidth="1"/>
    <col min="8" max="11" width="8.85546875" customWidth="1"/>
  </cols>
  <sheetData>
    <row r="1" spans="1:8" ht="26.25">
      <c r="A1" s="62" t="s">
        <v>49</v>
      </c>
      <c r="B1" s="37"/>
      <c r="C1" s="37"/>
      <c r="D1" s="37"/>
      <c r="E1" s="22" t="s">
        <v>6</v>
      </c>
      <c r="F1" s="22">
        <v>4</v>
      </c>
      <c r="G1" s="37"/>
    </row>
    <row r="2" spans="1:8" ht="26.25">
      <c r="A2" s="37" t="s">
        <v>0</v>
      </c>
      <c r="B2" s="37"/>
      <c r="C2" s="37"/>
      <c r="D2" s="37"/>
      <c r="E2" s="22" t="s">
        <v>7</v>
      </c>
      <c r="F2" s="22">
        <v>3.7</v>
      </c>
      <c r="G2" s="37"/>
    </row>
    <row r="3" spans="1:8" ht="16.5" thickBot="1">
      <c r="A3" s="41" t="s">
        <v>64</v>
      </c>
      <c r="B3" s="38"/>
      <c r="C3" s="41" t="s">
        <v>39</v>
      </c>
      <c r="D3" s="42"/>
      <c r="E3" s="22" t="s">
        <v>8</v>
      </c>
      <c r="F3" s="22">
        <v>3</v>
      </c>
      <c r="G3"/>
    </row>
    <row r="4" spans="1:8">
      <c r="A4" s="43" t="s">
        <v>40</v>
      </c>
      <c r="D4" s="9"/>
      <c r="E4" s="22" t="s">
        <v>9</v>
      </c>
      <c r="F4" s="22">
        <v>2.7</v>
      </c>
      <c r="G4"/>
    </row>
    <row r="5" spans="1:8">
      <c r="A5" s="43" t="s">
        <v>41</v>
      </c>
      <c r="C5" s="44"/>
      <c r="D5" s="44"/>
      <c r="E5" s="22" t="s">
        <v>10</v>
      </c>
      <c r="F5" s="22">
        <v>3.3</v>
      </c>
      <c r="G5"/>
    </row>
    <row r="6" spans="1:8">
      <c r="A6" s="43" t="s">
        <v>42</v>
      </c>
      <c r="C6" s="44"/>
      <c r="D6" s="44"/>
      <c r="E6" s="22" t="s">
        <v>11</v>
      </c>
      <c r="F6" s="22">
        <v>2</v>
      </c>
      <c r="G6"/>
    </row>
    <row r="7" spans="1:8">
      <c r="A7" s="45" t="s">
        <v>43</v>
      </c>
      <c r="B7" s="46"/>
      <c r="D7" s="46"/>
      <c r="E7" s="22" t="s">
        <v>12</v>
      </c>
      <c r="F7" s="22">
        <v>1.7</v>
      </c>
      <c r="G7"/>
    </row>
    <row r="8" spans="1:8">
      <c r="A8" s="45" t="s">
        <v>44</v>
      </c>
      <c r="B8" s="46"/>
      <c r="C8" s="47"/>
      <c r="D8" s="46"/>
      <c r="E8" s="22" t="s">
        <v>13</v>
      </c>
      <c r="F8" s="22">
        <v>2.2999999999999998</v>
      </c>
      <c r="G8"/>
    </row>
    <row r="9" spans="1:8">
      <c r="A9" s="45" t="s">
        <v>45</v>
      </c>
      <c r="B9" s="46"/>
      <c r="C9" s="47"/>
      <c r="D9" s="46"/>
      <c r="E9" s="22" t="s">
        <v>15</v>
      </c>
      <c r="F9" s="22">
        <v>1</v>
      </c>
      <c r="G9"/>
    </row>
    <row r="10" spans="1:8">
      <c r="A10" s="45" t="s">
        <v>46</v>
      </c>
      <c r="B10" s="46"/>
      <c r="C10" s="47"/>
      <c r="D10" s="46"/>
      <c r="E10" s="22" t="s">
        <v>16</v>
      </c>
      <c r="F10" s="22">
        <v>0.7</v>
      </c>
      <c r="G10"/>
    </row>
    <row r="11" spans="1:8">
      <c r="A11" s="45" t="s">
        <v>47</v>
      </c>
      <c r="B11" s="46"/>
      <c r="C11" s="47"/>
      <c r="D11" s="46"/>
      <c r="E11" s="22" t="s">
        <v>58</v>
      </c>
      <c r="F11" s="22">
        <v>1.3</v>
      </c>
      <c r="G11"/>
    </row>
    <row r="12" spans="1:8" ht="19.5" customHeight="1" thickBot="1">
      <c r="A12" s="48" t="s">
        <v>48</v>
      </c>
      <c r="B12" s="49"/>
      <c r="C12" s="49"/>
      <c r="D12" s="50"/>
      <c r="E12" s="22" t="s">
        <v>19</v>
      </c>
      <c r="F12" s="22">
        <v>0</v>
      </c>
      <c r="G12" s="11"/>
      <c r="H12" s="11"/>
    </row>
    <row r="13" spans="1:8" ht="30.75" customHeight="1" thickBot="1">
      <c r="A13" s="51" t="s">
        <v>21</v>
      </c>
      <c r="B13" s="39"/>
      <c r="C13" s="39"/>
      <c r="D13" s="39"/>
      <c r="E13" s="39"/>
      <c r="F13" s="12"/>
      <c r="G13" s="11"/>
      <c r="H13" s="11"/>
    </row>
    <row r="14" spans="1:8" ht="18" customHeight="1" thickBot="1">
      <c r="A14" s="63" t="s">
        <v>1</v>
      </c>
      <c r="B14" s="26" t="s">
        <v>23</v>
      </c>
      <c r="C14" s="2" t="s">
        <v>2</v>
      </c>
      <c r="D14" s="2" t="s">
        <v>3</v>
      </c>
      <c r="E14" s="5" t="s">
        <v>4</v>
      </c>
      <c r="F14" s="5" t="s">
        <v>5</v>
      </c>
      <c r="G14"/>
    </row>
    <row r="15" spans="1:8" ht="15">
      <c r="A15" s="65" t="s">
        <v>56</v>
      </c>
      <c r="B15" s="27"/>
      <c r="C15" s="10"/>
      <c r="D15" s="8"/>
      <c r="E15" s="11">
        <f t="shared" ref="E15:E51" si="0">IF(OR(LEN(TRIM(D15))&lt;1,LEN(TRIM(D15))&gt;2),0,LOOKUP(TRIM(D15),$E$1:$F$12))</f>
        <v>0</v>
      </c>
      <c r="F15" s="6">
        <f>'English GPA Calculator'!C15*E15</f>
        <v>0</v>
      </c>
      <c r="G15"/>
    </row>
    <row r="16" spans="1:8" ht="15" customHeight="1">
      <c r="A16" s="70" t="s">
        <v>51</v>
      </c>
      <c r="B16" s="27"/>
      <c r="C16" s="10"/>
      <c r="D16" s="8"/>
      <c r="E16" s="11">
        <f t="shared" si="0"/>
        <v>0</v>
      </c>
      <c r="F16" s="6">
        <f>'English GPA Calculator'!C16*E16</f>
        <v>0</v>
      </c>
      <c r="G16" s="3"/>
    </row>
    <row r="17" spans="1:7" ht="15" customHeight="1">
      <c r="A17" s="70" t="s">
        <v>52</v>
      </c>
      <c r="B17" s="27"/>
      <c r="C17" s="10"/>
      <c r="D17" s="8"/>
      <c r="E17" s="11">
        <f t="shared" si="0"/>
        <v>0</v>
      </c>
      <c r="F17" s="6">
        <f>'English GPA Calculator'!C17*E17</f>
        <v>0</v>
      </c>
      <c r="G17" s="3"/>
    </row>
    <row r="18" spans="1:7" ht="15" customHeight="1" thickBot="1">
      <c r="A18" s="75" t="s">
        <v>53</v>
      </c>
      <c r="B18" s="77"/>
      <c r="C18" s="13"/>
      <c r="D18" s="15"/>
      <c r="E18" s="11">
        <f t="shared" si="0"/>
        <v>0</v>
      </c>
      <c r="F18" s="6">
        <f>'English GPA Calculator'!C18*E18</f>
        <v>0</v>
      </c>
      <c r="G18" s="3"/>
    </row>
    <row r="19" spans="1:7" ht="15" customHeight="1">
      <c r="A19" s="69" t="s">
        <v>54</v>
      </c>
      <c r="B19" s="27"/>
      <c r="C19" s="10"/>
      <c r="D19" s="14"/>
      <c r="E19" s="11">
        <f t="shared" si="0"/>
        <v>0</v>
      </c>
      <c r="F19" s="6">
        <f>'English GPA Calculator'!C19*E19</f>
        <v>0</v>
      </c>
      <c r="G19" s="3"/>
    </row>
    <row r="20" spans="1:7" ht="15" customHeight="1" thickBot="1">
      <c r="A20" s="73" t="s">
        <v>55</v>
      </c>
      <c r="B20" s="32"/>
      <c r="C20" s="17"/>
      <c r="D20" s="18"/>
      <c r="E20" s="11">
        <f t="shared" si="0"/>
        <v>0</v>
      </c>
      <c r="F20" s="6">
        <f>'English GPA Calculator'!C20*E20</f>
        <v>0</v>
      </c>
      <c r="G20" s="3"/>
    </row>
    <row r="21" spans="1:7" ht="15" customHeight="1">
      <c r="A21" s="65" t="s">
        <v>57</v>
      </c>
      <c r="B21" s="25"/>
      <c r="C21" s="19"/>
      <c r="D21" s="20"/>
      <c r="E21" s="11">
        <f t="shared" si="0"/>
        <v>0</v>
      </c>
      <c r="F21" s="6">
        <f>'English GPA Calculator'!C21*E21</f>
        <v>0</v>
      </c>
      <c r="G21" s="3"/>
    </row>
    <row r="22" spans="1:7" ht="25.5">
      <c r="A22" s="78" t="s">
        <v>60</v>
      </c>
      <c r="B22" s="69"/>
      <c r="C22" s="69"/>
      <c r="D22" s="69"/>
      <c r="E22" s="11">
        <f t="shared" si="0"/>
        <v>0</v>
      </c>
      <c r="F22" s="6">
        <f>'English GPA Calculator'!C22*E22</f>
        <v>0</v>
      </c>
      <c r="G22" s="3"/>
    </row>
    <row r="23" spans="1:7" ht="38.25">
      <c r="A23" s="74" t="s">
        <v>59</v>
      </c>
      <c r="B23" s="27"/>
      <c r="C23" s="10"/>
      <c r="D23" s="8"/>
      <c r="E23" s="11">
        <f t="shared" si="0"/>
        <v>0</v>
      </c>
      <c r="F23" s="6">
        <f>'English GPA Calculator'!C23*E23</f>
        <v>0</v>
      </c>
      <c r="G23" s="3"/>
    </row>
    <row r="24" spans="1:7" ht="15" customHeight="1" thickBot="1">
      <c r="A24" s="75" t="s">
        <v>14</v>
      </c>
      <c r="B24" s="23"/>
      <c r="C24" s="13"/>
      <c r="D24" s="15"/>
      <c r="E24" s="11">
        <f t="shared" si="0"/>
        <v>0</v>
      </c>
      <c r="F24" s="6">
        <f>'English GPA Calculator'!C24*E24</f>
        <v>0</v>
      </c>
      <c r="G24" s="3"/>
    </row>
    <row r="25" spans="1:7" ht="15" customHeight="1" thickBot="1">
      <c r="A25" s="68" t="s">
        <v>18</v>
      </c>
      <c r="B25" s="24"/>
      <c r="C25" s="16"/>
      <c r="D25" s="21"/>
      <c r="E25" s="11">
        <f t="shared" si="0"/>
        <v>0</v>
      </c>
      <c r="F25" s="6">
        <f>'English GPA Calculator'!C25*E25</f>
        <v>0</v>
      </c>
      <c r="G25" s="3"/>
    </row>
    <row r="26" spans="1:7" ht="15" customHeight="1">
      <c r="A26" s="71" t="s">
        <v>61</v>
      </c>
      <c r="B26" s="35"/>
      <c r="C26" s="35"/>
      <c r="D26" s="36"/>
      <c r="E26" s="11">
        <f t="shared" si="0"/>
        <v>0</v>
      </c>
      <c r="F26" s="6"/>
      <c r="G26" s="3"/>
    </row>
    <row r="27" spans="1:7" ht="15" customHeight="1">
      <c r="A27" s="34"/>
      <c r="B27" s="27"/>
      <c r="C27" s="10"/>
      <c r="D27" s="8"/>
      <c r="E27" s="11">
        <f t="shared" si="0"/>
        <v>0</v>
      </c>
      <c r="F27" s="6">
        <f>'English GPA Calculator'!C27*E27</f>
        <v>0</v>
      </c>
      <c r="G27" s="3"/>
    </row>
    <row r="28" spans="1:7" ht="15" customHeight="1">
      <c r="A28" s="34"/>
      <c r="B28" s="27"/>
      <c r="C28" s="10"/>
      <c r="D28" s="8"/>
      <c r="E28" s="11">
        <f t="shared" si="0"/>
        <v>0</v>
      </c>
      <c r="F28" s="6">
        <f>'English GPA Calculator'!C28*E28</f>
        <v>0</v>
      </c>
      <c r="G28" s="3"/>
    </row>
    <row r="29" spans="1:7" ht="15" customHeight="1" thickBot="1">
      <c r="A29" s="33"/>
      <c r="B29" s="23"/>
      <c r="C29" s="13"/>
      <c r="D29" s="15"/>
      <c r="E29" s="11">
        <f t="shared" si="0"/>
        <v>0</v>
      </c>
      <c r="F29" s="6">
        <f>'English GPA Calculator'!C29*E29</f>
        <v>0</v>
      </c>
      <c r="G29" s="3"/>
    </row>
    <row r="30" spans="1:7" ht="15" customHeight="1">
      <c r="A30" s="71" t="s">
        <v>62</v>
      </c>
      <c r="B30" s="35"/>
      <c r="C30" s="35"/>
      <c r="D30" s="36"/>
      <c r="E30" s="11">
        <f t="shared" si="0"/>
        <v>0</v>
      </c>
      <c r="F30" s="6"/>
      <c r="G30" s="3"/>
    </row>
    <row r="31" spans="1:7" ht="15" customHeight="1">
      <c r="A31" s="34"/>
      <c r="B31" s="27"/>
      <c r="C31" s="10"/>
      <c r="D31" s="8"/>
      <c r="E31" s="11">
        <f t="shared" si="0"/>
        <v>0</v>
      </c>
      <c r="F31" s="6">
        <f>'English GPA Calculator'!C31*E31</f>
        <v>0</v>
      </c>
      <c r="G31" s="3"/>
    </row>
    <row r="32" spans="1:7" ht="15" customHeight="1" thickBot="1">
      <c r="A32" s="33"/>
      <c r="B32" s="76"/>
      <c r="C32" s="15"/>
      <c r="D32" s="15"/>
      <c r="E32" s="11">
        <f t="shared" si="0"/>
        <v>0</v>
      </c>
      <c r="F32" s="6">
        <f>'English GPA Calculator'!C32*E32</f>
        <v>0</v>
      </c>
      <c r="G32" s="3"/>
    </row>
    <row r="33" spans="1:7" ht="15" customHeight="1">
      <c r="A33" s="71" t="s">
        <v>63</v>
      </c>
      <c r="B33" s="35"/>
      <c r="C33" s="35"/>
      <c r="D33" s="36"/>
      <c r="E33" s="11"/>
      <c r="F33" s="6"/>
      <c r="G33" s="3"/>
    </row>
    <row r="34" spans="1:7" thickBot="1">
      <c r="A34" s="40"/>
      <c r="B34" s="28"/>
      <c r="C34" s="15"/>
      <c r="D34" s="18"/>
      <c r="E34" s="11">
        <f t="shared" si="0"/>
        <v>0</v>
      </c>
      <c r="F34" s="6">
        <f>'English GPA Calculator'!C34*E34</f>
        <v>0</v>
      </c>
      <c r="G34" s="3"/>
    </row>
    <row r="35" spans="1:7" ht="17.25" thickTop="1" thickBot="1">
      <c r="A35" s="60" t="s">
        <v>50</v>
      </c>
      <c r="B35" s="59">
        <f>SUM(C15:C34)</f>
        <v>0</v>
      </c>
      <c r="C35" s="56"/>
      <c r="D35" s="55"/>
      <c r="E35" s="11">
        <f t="shared" si="0"/>
        <v>0</v>
      </c>
      <c r="F35" s="6">
        <f>SUM(F15:F34)</f>
        <v>0</v>
      </c>
      <c r="G35" s="3"/>
    </row>
    <row r="36" spans="1:7" ht="17.25" thickTop="1" thickBot="1">
      <c r="A36" s="60" t="s">
        <v>20</v>
      </c>
      <c r="B36" s="61" t="str">
        <f>IF(B35=0,"",F35/B35)</f>
        <v/>
      </c>
      <c r="D36" s="4"/>
      <c r="E36" s="11">
        <f t="shared" si="0"/>
        <v>0</v>
      </c>
      <c r="F36"/>
      <c r="G36" s="3"/>
    </row>
    <row r="37" spans="1:7" s="52" customFormat="1" ht="31.5" customHeight="1" thickTop="1" thickBot="1">
      <c r="A37" s="51" t="s">
        <v>22</v>
      </c>
      <c r="B37" s="51"/>
      <c r="C37" s="51"/>
      <c r="D37" s="51"/>
      <c r="E37" s="11">
        <f t="shared" si="0"/>
        <v>0</v>
      </c>
    </row>
    <row r="38" spans="1:7" ht="16.5" thickBot="1">
      <c r="A38" s="63" t="s">
        <v>1</v>
      </c>
      <c r="B38" s="26" t="s">
        <v>23</v>
      </c>
      <c r="C38" s="2" t="s">
        <v>2</v>
      </c>
      <c r="D38" s="2" t="s">
        <v>3</v>
      </c>
      <c r="E38" s="11">
        <f t="shared" si="0"/>
        <v>0</v>
      </c>
      <c r="F38"/>
      <c r="G38"/>
    </row>
    <row r="39" spans="1:7" ht="15">
      <c r="A39" s="65" t="s">
        <v>24</v>
      </c>
      <c r="B39" s="27"/>
      <c r="C39" s="53"/>
      <c r="D39" s="54" t="s">
        <v>25</v>
      </c>
      <c r="E39" s="11">
        <f t="shared" si="0"/>
        <v>0</v>
      </c>
      <c r="F39" s="6">
        <f t="shared" ref="F39:F49" si="1">C39*E39</f>
        <v>0</v>
      </c>
      <c r="G39"/>
    </row>
    <row r="40" spans="1:7" ht="15">
      <c r="A40" s="69" t="s">
        <v>26</v>
      </c>
      <c r="B40" s="27"/>
      <c r="C40" s="10"/>
      <c r="D40" s="8"/>
      <c r="E40" s="11">
        <f t="shared" si="0"/>
        <v>0</v>
      </c>
      <c r="F40" s="6">
        <f t="shared" si="1"/>
        <v>0</v>
      </c>
      <c r="G40"/>
    </row>
    <row r="41" spans="1:7" ht="15">
      <c r="A41" s="69" t="s">
        <v>27</v>
      </c>
      <c r="B41" s="27"/>
      <c r="C41" s="10"/>
      <c r="D41" s="8"/>
      <c r="E41" s="11">
        <f t="shared" si="0"/>
        <v>0</v>
      </c>
      <c r="F41" s="6">
        <f t="shared" si="1"/>
        <v>0</v>
      </c>
      <c r="G41"/>
    </row>
    <row r="42" spans="1:7" ht="15">
      <c r="A42" s="69" t="s">
        <v>28</v>
      </c>
      <c r="B42" s="27"/>
      <c r="C42" s="10"/>
      <c r="D42" s="8"/>
      <c r="E42" s="11">
        <f t="shared" si="0"/>
        <v>0</v>
      </c>
      <c r="F42" s="6">
        <f t="shared" si="1"/>
        <v>0</v>
      </c>
      <c r="G42"/>
    </row>
    <row r="43" spans="1:7" ht="15">
      <c r="A43" s="69" t="s">
        <v>29</v>
      </c>
      <c r="B43" s="27"/>
      <c r="C43" s="10"/>
      <c r="D43" s="8"/>
      <c r="E43" s="11">
        <f t="shared" si="0"/>
        <v>0</v>
      </c>
      <c r="F43" s="6">
        <f t="shared" si="1"/>
        <v>0</v>
      </c>
      <c r="G43"/>
    </row>
    <row r="44" spans="1:7" ht="15">
      <c r="A44" s="69" t="s">
        <v>30</v>
      </c>
      <c r="B44" s="27"/>
      <c r="C44" s="10"/>
      <c r="D44" s="8"/>
      <c r="E44" s="11">
        <f t="shared" si="0"/>
        <v>0</v>
      </c>
      <c r="F44" s="6">
        <f t="shared" si="1"/>
        <v>0</v>
      </c>
      <c r="G44"/>
    </row>
    <row r="45" spans="1:7" ht="15">
      <c r="A45" s="69" t="s">
        <v>31</v>
      </c>
      <c r="B45" s="27"/>
      <c r="C45" s="10"/>
      <c r="D45" s="8"/>
      <c r="E45" s="11">
        <f t="shared" si="0"/>
        <v>0</v>
      </c>
      <c r="F45" s="6">
        <f t="shared" si="1"/>
        <v>0</v>
      </c>
      <c r="G45"/>
    </row>
    <row r="46" spans="1:7" ht="15">
      <c r="A46" s="69" t="s">
        <v>32</v>
      </c>
      <c r="B46" s="27"/>
      <c r="C46" s="10"/>
      <c r="D46" s="8"/>
      <c r="E46" s="11">
        <f t="shared" si="0"/>
        <v>0</v>
      </c>
      <c r="F46" s="6">
        <f t="shared" si="1"/>
        <v>0</v>
      </c>
      <c r="G46"/>
    </row>
    <row r="47" spans="1:7" thickBot="1">
      <c r="A47" s="72" t="s">
        <v>33</v>
      </c>
      <c r="B47" s="32"/>
      <c r="C47" s="17"/>
      <c r="D47" s="18"/>
      <c r="E47" s="11">
        <f t="shared" si="0"/>
        <v>0</v>
      </c>
      <c r="F47" s="6">
        <f t="shared" si="1"/>
        <v>0</v>
      </c>
      <c r="G47"/>
    </row>
    <row r="48" spans="1:7" thickBot="1">
      <c r="A48" s="66" t="s">
        <v>34</v>
      </c>
      <c r="B48" s="64"/>
      <c r="C48" s="29"/>
      <c r="D48" s="30"/>
      <c r="E48" s="11">
        <f t="shared" si="0"/>
        <v>0</v>
      </c>
      <c r="F48" s="6">
        <f t="shared" si="1"/>
        <v>0</v>
      </c>
      <c r="G48"/>
    </row>
    <row r="49" spans="1:7" thickBot="1">
      <c r="A49" s="66" t="s">
        <v>35</v>
      </c>
      <c r="B49" s="64"/>
      <c r="C49" s="29"/>
      <c r="D49" s="30"/>
      <c r="E49" s="11">
        <f t="shared" si="0"/>
        <v>0</v>
      </c>
      <c r="F49" s="6">
        <f t="shared" si="1"/>
        <v>0</v>
      </c>
      <c r="G49"/>
    </row>
    <row r="50" spans="1:7" ht="33.75" customHeight="1" thickBot="1">
      <c r="A50" s="51" t="s">
        <v>36</v>
      </c>
      <c r="B50" s="39"/>
      <c r="C50" s="39"/>
      <c r="D50" s="39"/>
      <c r="E50" s="11">
        <f t="shared" si="0"/>
        <v>0</v>
      </c>
      <c r="F50"/>
      <c r="G50"/>
    </row>
    <row r="51" spans="1:7" thickBot="1">
      <c r="A51" s="67" t="s">
        <v>17</v>
      </c>
      <c r="B51" s="31"/>
      <c r="C51" s="29"/>
      <c r="D51" s="30"/>
      <c r="E51" s="11">
        <f t="shared" si="0"/>
        <v>0</v>
      </c>
      <c r="F51" s="6">
        <f>C51*E51</f>
        <v>0</v>
      </c>
      <c r="G51"/>
    </row>
    <row r="52" spans="1:7" ht="17.25" thickTop="1" thickBot="1">
      <c r="A52" s="58" t="s">
        <v>37</v>
      </c>
      <c r="B52" s="59">
        <f>B35+SUM(C39:C49)+SUM(C51:C51)</f>
        <v>0</v>
      </c>
      <c r="C52" s="57"/>
      <c r="D52" s="7"/>
      <c r="E52"/>
      <c r="F52" s="6">
        <f>F35+SUM(F39:F51)</f>
        <v>0</v>
      </c>
      <c r="G52"/>
    </row>
    <row r="53" spans="1:7" ht="17.25" thickTop="1" thickBot="1">
      <c r="A53" s="60" t="s">
        <v>38</v>
      </c>
      <c r="B53" s="61" t="str">
        <f>IF(B52=0," ",F52/B52)</f>
        <v xml:space="preserve"> </v>
      </c>
      <c r="D53" s="4"/>
      <c r="E53"/>
      <c r="F53"/>
      <c r="G53"/>
    </row>
    <row r="54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David Reese</cp:lastModifiedBy>
  <cp:revision/>
  <dcterms:created xsi:type="dcterms:W3CDTF">2018-05-31T17:43:32Z</dcterms:created>
  <dcterms:modified xsi:type="dcterms:W3CDTF">2019-07-17T22:47:01Z</dcterms:modified>
  <cp:category/>
  <cp:contentStatus/>
</cp:coreProperties>
</file>