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15j512\Desktop\2018-19\majors\"/>
    </mc:Choice>
  </mc:AlternateContent>
  <xr:revisionPtr revIDLastSave="0" documentId="13_ncr:1_{5AFA08C7-E5E9-481B-A5E1-FC7A9CFC073B}" xr6:coauthVersionLast="36" xr6:coauthVersionMax="43" xr10:uidLastSave="{00000000-0000-0000-0000-000000000000}"/>
  <bookViews>
    <workbookView xWindow="705" yWindow="465" windowWidth="28455" windowHeight="14835" xr2:uid="{00000000-000D-0000-FFFF-FFFF00000000}"/>
  </bookViews>
  <sheets>
    <sheet name="English GPA Calculator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15" i="1"/>
  <c r="F51" i="1" l="1"/>
  <c r="F49" i="1"/>
  <c r="F48" i="1"/>
  <c r="F47" i="1"/>
  <c r="F46" i="1"/>
  <c r="F45" i="1"/>
  <c r="F44" i="1"/>
  <c r="F43" i="1"/>
  <c r="F42" i="1"/>
  <c r="F41" i="1"/>
  <c r="F40" i="1"/>
  <c r="F39" i="1"/>
  <c r="F34" i="1" l="1"/>
  <c r="F33" i="1"/>
  <c r="F32" i="1"/>
  <c r="F31" i="1"/>
  <c r="F29" i="1"/>
  <c r="F28" i="1"/>
  <c r="F25" i="1"/>
  <c r="F24" i="1"/>
  <c r="F23" i="1"/>
  <c r="F21" i="1"/>
  <c r="F20" i="1"/>
  <c r="F19" i="1"/>
  <c r="F18" i="1"/>
  <c r="F17" i="1"/>
  <c r="F16" i="1"/>
  <c r="F15" i="1"/>
  <c r="F22" i="1"/>
  <c r="F27" i="1"/>
  <c r="B35" i="1"/>
  <c r="B52" i="1" s="1"/>
  <c r="F35" i="1" l="1"/>
  <c r="F52" i="1" s="1"/>
  <c r="B53" i="1" s="1"/>
  <c r="B36" i="1" l="1"/>
</calcChain>
</file>

<file path=xl/sharedStrings.xml><?xml version="1.0" encoding="utf-8"?>
<sst xmlns="http://schemas.openxmlformats.org/spreadsheetml/2006/main" count="68" uniqueCount="64">
  <si>
    <t>English Teaching - Major</t>
  </si>
  <si>
    <t>Course</t>
  </si>
  <si>
    <t>Credits</t>
  </si>
  <si>
    <t>Grade</t>
  </si>
  <si>
    <t>Quality Factor</t>
  </si>
  <si>
    <t>Quality Pts</t>
  </si>
  <si>
    <t>A</t>
  </si>
  <si>
    <t>A-</t>
  </si>
  <si>
    <t>B</t>
  </si>
  <si>
    <t>B-</t>
  </si>
  <si>
    <t>B+</t>
  </si>
  <si>
    <t>C</t>
  </si>
  <si>
    <t>C-</t>
  </si>
  <si>
    <t>C+</t>
  </si>
  <si>
    <t>LIT 300 - Literary Criticism</t>
  </si>
  <si>
    <t>D</t>
  </si>
  <si>
    <t>LIT 473RH - Studies in Shakespeare</t>
  </si>
  <si>
    <t>D-</t>
  </si>
  <si>
    <t>WRIT 101W - College Writing I</t>
  </si>
  <si>
    <t>WRIT 201 - College Writing II</t>
  </si>
  <si>
    <t>F</t>
  </si>
  <si>
    <t>Writing and Language Electives (9 credits)</t>
  </si>
  <si>
    <t>Literature Electives (12 credits)</t>
  </si>
  <si>
    <t>Content Area GPA:</t>
  </si>
  <si>
    <t>Content Coursework</t>
  </si>
  <si>
    <t>Professional Coursework</t>
  </si>
  <si>
    <t>Substitute Course (if applicable)</t>
  </si>
  <si>
    <t>EDU 202 - Early Field Experience</t>
  </si>
  <si>
    <t>P/F</t>
  </si>
  <si>
    <t>EDU 211D - Multicultural Education</t>
  </si>
  <si>
    <t>EDU 222IS or EDU 223IS - Educational Psychology</t>
  </si>
  <si>
    <t>EDU 370 - Integrating Tech into Educ</t>
  </si>
  <si>
    <t>EDU 382 - Assessment, Curriculum, Instruction</t>
  </si>
  <si>
    <t>EDU 395 - Practicum</t>
  </si>
  <si>
    <t>EDU 408 - Professional Issues</t>
  </si>
  <si>
    <t>EDU 495R - Student Teaching</t>
  </si>
  <si>
    <t xml:space="preserve">EDU 497 - Methods </t>
  </si>
  <si>
    <t>EDSP 306 - Exceptional Learners</t>
  </si>
  <si>
    <t>HDFS 101IS - Indiv and Fam Dev: Lifespan</t>
  </si>
  <si>
    <t>Additional Requirements</t>
  </si>
  <si>
    <t>Total Credits (Program)</t>
  </si>
  <si>
    <t>Program GPA:</t>
  </si>
  <si>
    <t>Date:</t>
  </si>
  <si>
    <t>Last Name:</t>
  </si>
  <si>
    <t>First Name:</t>
  </si>
  <si>
    <t xml:space="preserve">MSU ID: </t>
  </si>
  <si>
    <t xml:space="preserve">Address: </t>
  </si>
  <si>
    <t>City:</t>
  </si>
  <si>
    <t>State:</t>
  </si>
  <si>
    <t>Zip:</t>
  </si>
  <si>
    <t>Email:</t>
  </si>
  <si>
    <t>Phone:</t>
  </si>
  <si>
    <t>Content GPA Calculator and Curriculum Form</t>
  </si>
  <si>
    <t>Total Credits (Content):</t>
  </si>
  <si>
    <t>Catalog Year 2018-19</t>
  </si>
  <si>
    <t>ENGL 237 - Secondary English Curriculum</t>
  </si>
  <si>
    <t>ENGL 339 - Teaching Writing in Secondary School</t>
  </si>
  <si>
    <t>ENGL 445 - Teaching Reading and Literature</t>
  </si>
  <si>
    <t>ENGL 461R - Issues in English Education</t>
  </si>
  <si>
    <t>LING 238 - Structure and Function of Language</t>
  </si>
  <si>
    <t>LING 338 - Language and English Education</t>
  </si>
  <si>
    <t>ENGL 201 - Introduction to English Education</t>
  </si>
  <si>
    <t>LIT 201 - Intro to Literary Studies</t>
  </si>
  <si>
    <t>D+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</si>
</sst>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&lt;=9999999]###\-####;\(###\)\ ###\-####"/>
  </numFmts>
  <fonts count="13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20"/>
      <color theme="1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sz val="10"/>
      <color theme="1"/>
      <name val="Calibri 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0"/>
      <name val="Calibri "/>
    </font>
    <font>
      <b/>
      <sz val="11"/>
      <color theme="1"/>
      <name val="Calibri 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3" fillId="0" borderId="2" xfId="0" applyFont="1" applyBorder="1" applyAlignment="1">
      <alignment horizontal="center"/>
    </xf>
    <xf numFmtId="0" fontId="5" fillId="0" borderId="0" xfId="0" applyFont="1"/>
    <xf numFmtId="0" fontId="4" fillId="0" borderId="0" xfId="0" applyFont="1" applyAlignment="1"/>
    <xf numFmtId="0" fontId="0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7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0" fillId="0" borderId="0" xfId="0" applyFont="1"/>
    <xf numFmtId="0" fontId="7" fillId="0" borderId="0" xfId="0" applyFont="1" applyAlignment="1"/>
    <xf numFmtId="0" fontId="6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/>
    </xf>
    <xf numFmtId="0" fontId="6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0" fillId="0" borderId="26" xfId="0" applyFont="1" applyBorder="1" applyAlignment="1">
      <alignment horizontal="center"/>
    </xf>
    <xf numFmtId="0" fontId="6" fillId="0" borderId="1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0" fontId="6" fillId="0" borderId="2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6" fillId="0" borderId="3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12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7" fillId="0" borderId="17" xfId="0" applyFont="1" applyBorder="1" applyAlignment="1">
      <alignment vertical="center"/>
    </xf>
    <xf numFmtId="0" fontId="7" fillId="0" borderId="18" xfId="0" applyFont="1" applyBorder="1" applyAlignment="1">
      <alignment vertical="center"/>
    </xf>
    <xf numFmtId="0" fontId="7" fillId="0" borderId="19" xfId="0" applyFont="1" applyBorder="1" applyAlignment="1">
      <alignment vertical="center"/>
    </xf>
    <xf numFmtId="0" fontId="2" fillId="0" borderId="0" xfId="0" applyFont="1" applyAlignment="1"/>
    <xf numFmtId="0" fontId="7" fillId="0" borderId="5" xfId="0" applyFont="1" applyBorder="1" applyAlignment="1"/>
    <xf numFmtId="0" fontId="8" fillId="0" borderId="0" xfId="0" applyFont="1" applyBorder="1" applyAlignment="1"/>
    <xf numFmtId="0" fontId="6" fillId="0" borderId="20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9" fillId="0" borderId="5" xfId="0" applyFont="1" applyBorder="1" applyAlignment="1"/>
    <xf numFmtId="0" fontId="3" fillId="0" borderId="5" xfId="0" applyFont="1" applyBorder="1" applyAlignment="1"/>
    <xf numFmtId="49" fontId="9" fillId="0" borderId="0" xfId="0" applyNumberFormat="1" applyFont="1" applyBorder="1" applyAlignment="1"/>
    <xf numFmtId="49" fontId="9" fillId="0" borderId="0" xfId="0" applyNumberFormat="1" applyFont="1" applyBorder="1" applyAlignment="1">
      <alignment horizontal="left"/>
    </xf>
    <xf numFmtId="0" fontId="9" fillId="0" borderId="0" xfId="0" applyFont="1" applyBorder="1"/>
    <xf numFmtId="49" fontId="0" fillId="0" borderId="0" xfId="0" applyNumberFormat="1"/>
    <xf numFmtId="0" fontId="3" fillId="0" borderId="0" xfId="0" applyFont="1"/>
    <xf numFmtId="49" fontId="9" fillId="0" borderId="5" xfId="0" applyNumberFormat="1" applyFont="1" applyBorder="1" applyAlignment="1"/>
    <xf numFmtId="165" fontId="0" fillId="0" borderId="5" xfId="0" applyNumberFormat="1" applyBorder="1"/>
    <xf numFmtId="0" fontId="0" fillId="0" borderId="5" xfId="0" applyBorder="1"/>
    <xf numFmtId="0" fontId="8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/>
    </xf>
    <xf numFmtId="0" fontId="4" fillId="0" borderId="28" xfId="0" applyFont="1" applyBorder="1"/>
    <xf numFmtId="0" fontId="1" fillId="0" borderId="0" xfId="0" applyFont="1" applyBorder="1"/>
    <xf numFmtId="0" fontId="1" fillId="0" borderId="10" xfId="0" applyFont="1" applyBorder="1"/>
    <xf numFmtId="0" fontId="9" fillId="0" borderId="32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/>
    </xf>
    <xf numFmtId="49" fontId="2" fillId="0" borderId="0" xfId="0" applyNumberFormat="1" applyFont="1" applyAlignment="1">
      <alignment horizontal="left"/>
    </xf>
    <xf numFmtId="0" fontId="3" fillId="0" borderId="2" xfId="0" applyFont="1" applyBorder="1" applyAlignment="1">
      <alignment horizontal="center" vertical="center"/>
    </xf>
    <xf numFmtId="0" fontId="6" fillId="0" borderId="24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22" xfId="0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6" fillId="0" borderId="33" xfId="0" applyFont="1" applyBorder="1" applyAlignment="1">
      <alignment horizontal="left" vertical="center"/>
    </xf>
    <xf numFmtId="0" fontId="6" fillId="0" borderId="34" xfId="0" applyFont="1" applyBorder="1" applyAlignment="1">
      <alignment vertical="center"/>
    </xf>
    <xf numFmtId="0" fontId="6" fillId="0" borderId="2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4"/>
  <sheetViews>
    <sheetView tabSelected="1" view="pageLayout" zoomScale="85" zoomScaleNormal="100" zoomScalePageLayoutView="85" workbookViewId="0"/>
  </sheetViews>
  <sheetFormatPr defaultColWidth="8.85546875" defaultRowHeight="15.75"/>
  <cols>
    <col min="1" max="2" width="48.85546875" style="1" customWidth="1"/>
    <col min="3" max="4" width="11.42578125" style="1" customWidth="1"/>
    <col min="5" max="5" width="11.28515625" style="1" hidden="1" customWidth="1"/>
    <col min="6" max="6" width="10.7109375" style="9" hidden="1" customWidth="1"/>
    <col min="7" max="7" width="9.140625" style="1" customWidth="1"/>
    <col min="8" max="11" width="8.85546875" customWidth="1"/>
  </cols>
  <sheetData>
    <row r="1" spans="1:8" ht="26.25">
      <c r="A1" s="64" t="s">
        <v>52</v>
      </c>
      <c r="B1" s="38"/>
      <c r="C1" s="38"/>
      <c r="D1" s="38"/>
      <c r="E1" s="22" t="s">
        <v>6</v>
      </c>
      <c r="F1" s="22">
        <v>4</v>
      </c>
      <c r="G1" s="38"/>
    </row>
    <row r="2" spans="1:8" ht="26.25">
      <c r="A2" s="38" t="s">
        <v>0</v>
      </c>
      <c r="B2" s="38"/>
      <c r="C2" s="38"/>
      <c r="D2" s="38"/>
      <c r="E2" s="22" t="s">
        <v>7</v>
      </c>
      <c r="F2" s="22">
        <v>3.7</v>
      </c>
      <c r="G2" s="38"/>
    </row>
    <row r="3" spans="1:8" ht="16.5" thickBot="1">
      <c r="A3" s="43" t="s">
        <v>54</v>
      </c>
      <c r="B3" s="39"/>
      <c r="C3" s="43" t="s">
        <v>42</v>
      </c>
      <c r="D3" s="44"/>
      <c r="E3" s="22" t="s">
        <v>8</v>
      </c>
      <c r="F3" s="22">
        <v>3</v>
      </c>
      <c r="G3"/>
    </row>
    <row r="4" spans="1:8">
      <c r="A4" s="45" t="s">
        <v>43</v>
      </c>
      <c r="D4" s="9"/>
      <c r="E4" s="22" t="s">
        <v>9</v>
      </c>
      <c r="F4" s="22">
        <v>2.7</v>
      </c>
      <c r="G4"/>
    </row>
    <row r="5" spans="1:8">
      <c r="A5" s="45" t="s">
        <v>44</v>
      </c>
      <c r="C5" s="46"/>
      <c r="D5" s="46"/>
      <c r="E5" s="22" t="s">
        <v>10</v>
      </c>
      <c r="F5" s="22">
        <v>3.3</v>
      </c>
      <c r="G5"/>
    </row>
    <row r="6" spans="1:8">
      <c r="A6" s="45" t="s">
        <v>45</v>
      </c>
      <c r="C6" s="46"/>
      <c r="D6" s="46"/>
      <c r="E6" s="22" t="s">
        <v>11</v>
      </c>
      <c r="F6" s="22">
        <v>2</v>
      </c>
      <c r="G6"/>
    </row>
    <row r="7" spans="1:8">
      <c r="A7" s="47" t="s">
        <v>46</v>
      </c>
      <c r="B7" s="48"/>
      <c r="D7" s="48"/>
      <c r="E7" s="22" t="s">
        <v>12</v>
      </c>
      <c r="F7" s="22">
        <v>1.7</v>
      </c>
      <c r="G7"/>
    </row>
    <row r="8" spans="1:8">
      <c r="A8" s="47" t="s">
        <v>47</v>
      </c>
      <c r="B8" s="48"/>
      <c r="C8" s="49"/>
      <c r="D8" s="48"/>
      <c r="E8" s="22" t="s">
        <v>13</v>
      </c>
      <c r="F8" s="22">
        <v>2.2999999999999998</v>
      </c>
      <c r="G8"/>
    </row>
    <row r="9" spans="1:8">
      <c r="A9" s="47" t="s">
        <v>48</v>
      </c>
      <c r="B9" s="48"/>
      <c r="C9" s="49"/>
      <c r="D9" s="48"/>
      <c r="E9" s="22" t="s">
        <v>15</v>
      </c>
      <c r="F9" s="22">
        <v>1</v>
      </c>
      <c r="G9"/>
    </row>
    <row r="10" spans="1:8">
      <c r="A10" s="47" t="s">
        <v>49</v>
      </c>
      <c r="B10" s="48"/>
      <c r="C10" s="49"/>
      <c r="D10" s="48"/>
      <c r="E10" s="22" t="s">
        <v>17</v>
      </c>
      <c r="F10" s="22">
        <v>0.7</v>
      </c>
      <c r="G10"/>
    </row>
    <row r="11" spans="1:8">
      <c r="A11" s="47" t="s">
        <v>50</v>
      </c>
      <c r="B11" s="48"/>
      <c r="C11" s="49"/>
      <c r="D11" s="48"/>
      <c r="E11" s="22" t="s">
        <v>63</v>
      </c>
      <c r="F11" s="22">
        <v>1.3</v>
      </c>
      <c r="G11"/>
    </row>
    <row r="12" spans="1:8" ht="19.5" customHeight="1" thickBot="1">
      <c r="A12" s="50" t="s">
        <v>51</v>
      </c>
      <c r="B12" s="51"/>
      <c r="C12" s="51"/>
      <c r="D12" s="52"/>
      <c r="E12" s="22" t="s">
        <v>20</v>
      </c>
      <c r="F12" s="22">
        <v>0</v>
      </c>
      <c r="G12" s="11"/>
      <c r="H12" s="11"/>
    </row>
    <row r="13" spans="1:8" ht="30.75" customHeight="1" thickBot="1">
      <c r="A13" s="53" t="s">
        <v>24</v>
      </c>
      <c r="B13" s="40"/>
      <c r="C13" s="40"/>
      <c r="D13" s="40"/>
      <c r="E13" s="40"/>
      <c r="F13" s="12"/>
      <c r="G13" s="11"/>
      <c r="H13" s="11"/>
    </row>
    <row r="14" spans="1:8" ht="18" customHeight="1" thickBot="1">
      <c r="A14" s="65" t="s">
        <v>1</v>
      </c>
      <c r="B14" s="26" t="s">
        <v>26</v>
      </c>
      <c r="C14" s="2" t="s">
        <v>2</v>
      </c>
      <c r="D14" s="2" t="s">
        <v>3</v>
      </c>
      <c r="E14" s="5" t="s">
        <v>4</v>
      </c>
      <c r="F14" s="5" t="s">
        <v>5</v>
      </c>
      <c r="G14"/>
    </row>
    <row r="15" spans="1:8" ht="15">
      <c r="A15" s="66" t="s">
        <v>61</v>
      </c>
      <c r="B15" s="27"/>
      <c r="C15" s="10"/>
      <c r="D15" s="8"/>
      <c r="E15" s="11">
        <f>IF(OR(LEN(TRIM(D15))&lt;1,LEN(TRIM(D15))&gt;2),0,LOOKUP(TRIM(D15),$E$1:$F$12))</f>
        <v>0</v>
      </c>
      <c r="F15" s="6">
        <f>'English GPA Calculator'!C15*E15</f>
        <v>0</v>
      </c>
      <c r="G15"/>
    </row>
    <row r="16" spans="1:8" ht="15" customHeight="1">
      <c r="A16" s="67" t="s">
        <v>55</v>
      </c>
      <c r="B16" s="27"/>
      <c r="C16" s="10"/>
      <c r="D16" s="8"/>
      <c r="E16" s="11">
        <f>IF(OR(LEN(TRIM(D16))&lt;1,LEN(TRIM(D16))&gt;2),0,LOOKUP(TRIM(D16),$E$1:$F$12))</f>
        <v>0</v>
      </c>
      <c r="F16" s="6">
        <f>'English GPA Calculator'!C16*E16</f>
        <v>0</v>
      </c>
      <c r="G16" s="3"/>
    </row>
    <row r="17" spans="1:7" ht="15" customHeight="1">
      <c r="A17" s="67" t="s">
        <v>56</v>
      </c>
      <c r="B17" s="27"/>
      <c r="C17" s="10"/>
      <c r="D17" s="8"/>
      <c r="E17" s="11">
        <f>IF(OR(LEN(TRIM(D17))&lt;1,LEN(TRIM(D17))&gt;2),0,LOOKUP(TRIM(D17),$E$1:$F$12))</f>
        <v>0</v>
      </c>
      <c r="F17" s="6">
        <f>'English GPA Calculator'!C17*E17</f>
        <v>0</v>
      </c>
      <c r="G17" s="3"/>
    </row>
    <row r="18" spans="1:7" ht="15" customHeight="1">
      <c r="A18" s="67" t="s">
        <v>57</v>
      </c>
      <c r="B18" s="27"/>
      <c r="C18" s="10"/>
      <c r="D18" s="8"/>
      <c r="E18" s="11">
        <f>IF(OR(LEN(TRIM(D18))&lt;1,LEN(TRIM(D18))&gt;2),0,LOOKUP(TRIM(D18),$E$1:$F$12))</f>
        <v>0</v>
      </c>
      <c r="F18" s="6">
        <f>'English GPA Calculator'!C18*E18</f>
        <v>0</v>
      </c>
      <c r="G18" s="3"/>
    </row>
    <row r="19" spans="1:7" ht="15" customHeight="1" thickBot="1">
      <c r="A19" s="68" t="s">
        <v>58</v>
      </c>
      <c r="B19" s="23"/>
      <c r="C19" s="13"/>
      <c r="D19" s="15"/>
      <c r="E19" s="11">
        <f>IF(OR(LEN(TRIM(D19))&lt;1,LEN(TRIM(D19))&gt;2),0,LOOKUP(TRIM(D19),$E$1:$F$12))</f>
        <v>0</v>
      </c>
      <c r="F19" s="6">
        <f>'English GPA Calculator'!C19*E19</f>
        <v>0</v>
      </c>
      <c r="G19" s="3"/>
    </row>
    <row r="20" spans="1:7" ht="15" customHeight="1">
      <c r="A20" s="69" t="s">
        <v>59</v>
      </c>
      <c r="B20" s="27"/>
      <c r="C20" s="10"/>
      <c r="D20" s="14"/>
      <c r="E20" s="11">
        <f>IF(OR(LEN(TRIM(D20))&lt;1,LEN(TRIM(D20))&gt;2),0,LOOKUP(TRIM(D20),$E$1:$F$12))</f>
        <v>0</v>
      </c>
      <c r="F20" s="6">
        <f>'English GPA Calculator'!C20*E20</f>
        <v>0</v>
      </c>
      <c r="G20" s="3"/>
    </row>
    <row r="21" spans="1:7" ht="15" customHeight="1" thickBot="1">
      <c r="A21" s="70" t="s">
        <v>60</v>
      </c>
      <c r="B21" s="32"/>
      <c r="C21" s="17"/>
      <c r="D21" s="18"/>
      <c r="E21" s="11">
        <f>IF(OR(LEN(TRIM(D21))&lt;1,LEN(TRIM(D21))&gt;2),0,LOOKUP(TRIM(D21),$E$1:$F$12))</f>
        <v>0</v>
      </c>
      <c r="F21" s="6">
        <f>'English GPA Calculator'!C21*E21</f>
        <v>0</v>
      </c>
      <c r="G21" s="3"/>
    </row>
    <row r="22" spans="1:7" ht="15" customHeight="1">
      <c r="A22" s="66" t="s">
        <v>62</v>
      </c>
      <c r="B22" s="25"/>
      <c r="C22" s="19"/>
      <c r="D22" s="20"/>
      <c r="E22" s="11">
        <f>IF(OR(LEN(TRIM(D22))&lt;1,LEN(TRIM(D22))&gt;2),0,LOOKUP(TRIM(D22),$E$1:$F$12))</f>
        <v>0</v>
      </c>
      <c r="F22" s="6">
        <f>'English GPA Calculator'!C22*E22</f>
        <v>0</v>
      </c>
      <c r="G22" s="3"/>
    </row>
    <row r="23" spans="1:7" ht="15" customHeight="1">
      <c r="A23" s="67" t="s">
        <v>14</v>
      </c>
      <c r="B23" s="27"/>
      <c r="C23" s="10"/>
      <c r="D23" s="8"/>
      <c r="E23" s="11">
        <f>IF(OR(LEN(TRIM(D23))&lt;1,LEN(TRIM(D23))&gt;2),0,LOOKUP(TRIM(D23),$E$1:$F$12))</f>
        <v>0</v>
      </c>
      <c r="F23" s="6">
        <f>'English GPA Calculator'!C23*E23</f>
        <v>0</v>
      </c>
      <c r="G23" s="3"/>
    </row>
    <row r="24" spans="1:7" ht="15" customHeight="1" thickBot="1">
      <c r="A24" s="68" t="s">
        <v>16</v>
      </c>
      <c r="B24" s="23"/>
      <c r="C24" s="13"/>
      <c r="D24" s="15"/>
      <c r="E24" s="11">
        <f>IF(OR(LEN(TRIM(D24))&lt;1,LEN(TRIM(D24))&gt;2),0,LOOKUP(TRIM(D24),$E$1:$F$12))</f>
        <v>0</v>
      </c>
      <c r="F24" s="6">
        <f>'English GPA Calculator'!C24*E24</f>
        <v>0</v>
      </c>
      <c r="G24" s="3"/>
    </row>
    <row r="25" spans="1:7" ht="15" customHeight="1" thickBot="1">
      <c r="A25" s="71" t="s">
        <v>19</v>
      </c>
      <c r="B25" s="24"/>
      <c r="C25" s="16"/>
      <c r="D25" s="21"/>
      <c r="E25" s="11">
        <f>IF(OR(LEN(TRIM(D25))&lt;1,LEN(TRIM(D25))&gt;2),0,LOOKUP(TRIM(D25),$E$1:$F$12))</f>
        <v>0</v>
      </c>
      <c r="F25" s="6">
        <f>'English GPA Calculator'!C25*E25</f>
        <v>0</v>
      </c>
      <c r="G25" s="3"/>
    </row>
    <row r="26" spans="1:7" ht="15" customHeight="1">
      <c r="A26" s="35" t="s">
        <v>21</v>
      </c>
      <c r="B26" s="36"/>
      <c r="C26" s="36"/>
      <c r="D26" s="37"/>
      <c r="E26" s="11">
        <f>IF(OR(LEN(TRIM(D26))&lt;1,LEN(TRIM(D26))&gt;2),0,LOOKUP(TRIM(D26),$E$1:$F$12))</f>
        <v>0</v>
      </c>
      <c r="F26" s="6"/>
      <c r="G26" s="3"/>
    </row>
    <row r="27" spans="1:7" ht="15" customHeight="1">
      <c r="A27" s="34"/>
      <c r="B27" s="27"/>
      <c r="C27" s="10"/>
      <c r="D27" s="8"/>
      <c r="E27" s="11">
        <f>IF(OR(LEN(TRIM(D27))&lt;1,LEN(TRIM(D27))&gt;2),0,LOOKUP(TRIM(D27),$E$1:$F$12))</f>
        <v>0</v>
      </c>
      <c r="F27" s="6">
        <f>'English GPA Calculator'!C27*E27</f>
        <v>0</v>
      </c>
      <c r="G27" s="3"/>
    </row>
    <row r="28" spans="1:7" ht="15" customHeight="1">
      <c r="A28" s="34"/>
      <c r="B28" s="27"/>
      <c r="C28" s="10"/>
      <c r="D28" s="8"/>
      <c r="E28" s="11">
        <f>IF(OR(LEN(TRIM(D28))&lt;1,LEN(TRIM(D28))&gt;2),0,LOOKUP(TRIM(D28),$E$1:$F$12))</f>
        <v>0</v>
      </c>
      <c r="F28" s="6">
        <f>'English GPA Calculator'!C28*E28</f>
        <v>0</v>
      </c>
      <c r="G28" s="3"/>
    </row>
    <row r="29" spans="1:7" ht="15" customHeight="1" thickBot="1">
      <c r="A29" s="33"/>
      <c r="B29" s="23"/>
      <c r="C29" s="13"/>
      <c r="D29" s="15"/>
      <c r="E29" s="11">
        <f>IF(OR(LEN(TRIM(D29))&lt;1,LEN(TRIM(D29))&gt;2),0,LOOKUP(TRIM(D29),$E$1:$F$12))</f>
        <v>0</v>
      </c>
      <c r="F29" s="6">
        <f>'English GPA Calculator'!C29*E29</f>
        <v>0</v>
      </c>
      <c r="G29" s="3"/>
    </row>
    <row r="30" spans="1:7" ht="15" customHeight="1">
      <c r="A30" s="35" t="s">
        <v>22</v>
      </c>
      <c r="B30" s="36"/>
      <c r="C30" s="36"/>
      <c r="D30" s="37"/>
      <c r="E30" s="11">
        <f>IF(OR(LEN(TRIM(D30))&lt;1,LEN(TRIM(D30))&gt;2),0,LOOKUP(TRIM(D30),$E$1:$F$12))</f>
        <v>0</v>
      </c>
      <c r="F30" s="6"/>
      <c r="G30" s="3"/>
    </row>
    <row r="31" spans="1:7" ht="15" customHeight="1">
      <c r="A31" s="34"/>
      <c r="B31" s="27"/>
      <c r="C31" s="10"/>
      <c r="D31" s="8"/>
      <c r="E31" s="11">
        <f>IF(OR(LEN(TRIM(D31))&lt;1,LEN(TRIM(D31))&gt;2),0,LOOKUP(TRIM(D31),$E$1:$F$12))</f>
        <v>0</v>
      </c>
      <c r="F31" s="6">
        <f>'English GPA Calculator'!C31*E31</f>
        <v>0</v>
      </c>
      <c r="G31" s="3"/>
    </row>
    <row r="32" spans="1:7" ht="15" customHeight="1">
      <c r="A32" s="34"/>
      <c r="B32" s="28"/>
      <c r="C32" s="18"/>
      <c r="D32" s="18"/>
      <c r="E32" s="11">
        <f>IF(OR(LEN(TRIM(D32))&lt;1,LEN(TRIM(D32))&gt;2),0,LOOKUP(TRIM(D32),$E$1:$F$12))</f>
        <v>0</v>
      </c>
      <c r="F32" s="6">
        <f>'English GPA Calculator'!C32*E32</f>
        <v>0</v>
      </c>
      <c r="G32" s="3"/>
    </row>
    <row r="33" spans="1:7" ht="15" customHeight="1">
      <c r="A33" s="34"/>
      <c r="B33" s="28"/>
      <c r="C33" s="18"/>
      <c r="D33" s="18"/>
      <c r="E33" s="11">
        <f>IF(OR(LEN(TRIM(D33))&lt;1,LEN(TRIM(D33))&gt;2),0,LOOKUP(TRIM(D33),$E$1:$F$12))</f>
        <v>0</v>
      </c>
      <c r="F33" s="6">
        <f>'English GPA Calculator'!C33*E33</f>
        <v>0</v>
      </c>
      <c r="G33" s="3"/>
    </row>
    <row r="34" spans="1:7" thickBot="1">
      <c r="A34" s="41"/>
      <c r="B34" s="28"/>
      <c r="C34" s="15"/>
      <c r="D34" s="18"/>
      <c r="E34" s="11">
        <f>IF(OR(LEN(TRIM(D34))&lt;1,LEN(TRIM(D34))&gt;2),0,LOOKUP(TRIM(D34),$E$1:$F$12))</f>
        <v>0</v>
      </c>
      <c r="F34" s="6">
        <f>'English GPA Calculator'!C34*E34</f>
        <v>0</v>
      </c>
      <c r="G34" s="3"/>
    </row>
    <row r="35" spans="1:7" ht="17.25" thickTop="1" thickBot="1">
      <c r="A35" s="62" t="s">
        <v>53</v>
      </c>
      <c r="B35" s="61">
        <f>SUM(C15:C34)</f>
        <v>0</v>
      </c>
      <c r="C35" s="58"/>
      <c r="D35" s="57"/>
      <c r="E35" s="11">
        <f>IF(OR(LEN(TRIM(D35))&lt;1,LEN(TRIM(D35))&gt;2),0,LOOKUP(TRIM(D35),$E$1:$F$12))</f>
        <v>0</v>
      </c>
      <c r="F35" s="6">
        <f>SUM(F15:F34)</f>
        <v>0</v>
      </c>
      <c r="G35" s="3"/>
    </row>
    <row r="36" spans="1:7" ht="17.25" thickTop="1" thickBot="1">
      <c r="A36" s="62" t="s">
        <v>23</v>
      </c>
      <c r="B36" s="63" t="str">
        <f>IF(B35=0,"",F35/B35)</f>
        <v/>
      </c>
      <c r="D36" s="4"/>
      <c r="E36" s="11">
        <f>IF(OR(LEN(TRIM(D36))&lt;1,LEN(TRIM(D36))&gt;2),0,LOOKUP(TRIM(D36),$E$1:$F$12))</f>
        <v>0</v>
      </c>
      <c r="F36"/>
      <c r="G36" s="3"/>
    </row>
    <row r="37" spans="1:7" s="54" customFormat="1" ht="31.5" customHeight="1" thickTop="1" thickBot="1">
      <c r="A37" s="53" t="s">
        <v>25</v>
      </c>
      <c r="B37" s="53"/>
      <c r="C37" s="53"/>
      <c r="D37" s="53"/>
      <c r="E37" s="11">
        <f>IF(OR(LEN(TRIM(D37))&lt;1,LEN(TRIM(D37))&gt;2),0,LOOKUP(TRIM(D37),$E$1:$F$12))</f>
        <v>0</v>
      </c>
    </row>
    <row r="38" spans="1:7" ht="16.5" thickBot="1">
      <c r="A38" s="65" t="s">
        <v>1</v>
      </c>
      <c r="B38" s="26" t="s">
        <v>26</v>
      </c>
      <c r="C38" s="2" t="s">
        <v>2</v>
      </c>
      <c r="D38" s="2" t="s">
        <v>3</v>
      </c>
      <c r="E38" s="11">
        <f>IF(OR(LEN(TRIM(D38))&lt;1,LEN(TRIM(D38))&gt;2),0,LOOKUP(TRIM(D38),$E$1:$F$12))</f>
        <v>0</v>
      </c>
      <c r="F38"/>
      <c r="G38"/>
    </row>
    <row r="39" spans="1:7" ht="15">
      <c r="A39" s="66" t="s">
        <v>27</v>
      </c>
      <c r="B39" s="27"/>
      <c r="C39" s="55"/>
      <c r="D39" s="56" t="s">
        <v>28</v>
      </c>
      <c r="E39" s="11">
        <f>IF(OR(LEN(TRIM(D39))&lt;1,LEN(TRIM(D39))&gt;2),0,LOOKUP(TRIM(D39),$E$1:$F$12))</f>
        <v>0</v>
      </c>
      <c r="F39" s="6">
        <f t="shared" ref="F39:F49" si="0">C39*E39</f>
        <v>0</v>
      </c>
      <c r="G39"/>
    </row>
    <row r="40" spans="1:7" ht="15">
      <c r="A40" s="69" t="s">
        <v>29</v>
      </c>
      <c r="B40" s="27"/>
      <c r="C40" s="10"/>
      <c r="D40" s="8"/>
      <c r="E40" s="11">
        <f>IF(OR(LEN(TRIM(D40))&lt;1,LEN(TRIM(D40))&gt;2),0,LOOKUP(TRIM(D40),$E$1:$F$12))</f>
        <v>0</v>
      </c>
      <c r="F40" s="6">
        <f t="shared" si="0"/>
        <v>0</v>
      </c>
      <c r="G40"/>
    </row>
    <row r="41" spans="1:7" ht="15">
      <c r="A41" s="69" t="s">
        <v>30</v>
      </c>
      <c r="B41" s="27"/>
      <c r="C41" s="10"/>
      <c r="D41" s="8"/>
      <c r="E41" s="11">
        <f>IF(OR(LEN(TRIM(D41))&lt;1,LEN(TRIM(D41))&gt;2),0,LOOKUP(TRIM(D41),$E$1:$F$12))</f>
        <v>0</v>
      </c>
      <c r="F41" s="6">
        <f t="shared" si="0"/>
        <v>0</v>
      </c>
      <c r="G41"/>
    </row>
    <row r="42" spans="1:7" ht="15">
      <c r="A42" s="69" t="s">
        <v>31</v>
      </c>
      <c r="B42" s="27"/>
      <c r="C42" s="10"/>
      <c r="D42" s="8"/>
      <c r="E42" s="11">
        <f>IF(OR(LEN(TRIM(D42))&lt;1,LEN(TRIM(D42))&gt;2),0,LOOKUP(TRIM(D42),$E$1:$F$12))</f>
        <v>0</v>
      </c>
      <c r="F42" s="6">
        <f t="shared" si="0"/>
        <v>0</v>
      </c>
      <c r="G42"/>
    </row>
    <row r="43" spans="1:7" ht="15">
      <c r="A43" s="69" t="s">
        <v>32</v>
      </c>
      <c r="B43" s="27"/>
      <c r="C43" s="10"/>
      <c r="D43" s="8"/>
      <c r="E43" s="11">
        <f>IF(OR(LEN(TRIM(D43))&lt;1,LEN(TRIM(D43))&gt;2),0,LOOKUP(TRIM(D43),$E$1:$F$12))</f>
        <v>0</v>
      </c>
      <c r="F43" s="6">
        <f t="shared" si="0"/>
        <v>0</v>
      </c>
      <c r="G43"/>
    </row>
    <row r="44" spans="1:7" ht="15">
      <c r="A44" s="69" t="s">
        <v>33</v>
      </c>
      <c r="B44" s="27"/>
      <c r="C44" s="10"/>
      <c r="D44" s="8"/>
      <c r="E44" s="11">
        <f>IF(OR(LEN(TRIM(D44))&lt;1,LEN(TRIM(D44))&gt;2),0,LOOKUP(TRIM(D44),$E$1:$F$12))</f>
        <v>0</v>
      </c>
      <c r="F44" s="6">
        <f t="shared" si="0"/>
        <v>0</v>
      </c>
      <c r="G44"/>
    </row>
    <row r="45" spans="1:7" ht="15">
      <c r="A45" s="69" t="s">
        <v>34</v>
      </c>
      <c r="B45" s="27"/>
      <c r="C45" s="10"/>
      <c r="D45" s="8"/>
      <c r="E45" s="11">
        <f>IF(OR(LEN(TRIM(D45))&lt;1,LEN(TRIM(D45))&gt;2),0,LOOKUP(TRIM(D45),$E$1:$F$12))</f>
        <v>0</v>
      </c>
      <c r="F45" s="6">
        <f t="shared" si="0"/>
        <v>0</v>
      </c>
      <c r="G45"/>
    </row>
    <row r="46" spans="1:7" ht="15">
      <c r="A46" s="69" t="s">
        <v>35</v>
      </c>
      <c r="B46" s="27"/>
      <c r="C46" s="10"/>
      <c r="D46" s="8"/>
      <c r="E46" s="11">
        <f>IF(OR(LEN(TRIM(D46))&lt;1,LEN(TRIM(D46))&gt;2),0,LOOKUP(TRIM(D46),$E$1:$F$12))</f>
        <v>0</v>
      </c>
      <c r="F46" s="6">
        <f t="shared" si="0"/>
        <v>0</v>
      </c>
      <c r="G46"/>
    </row>
    <row r="47" spans="1:7" thickBot="1">
      <c r="A47" s="73" t="s">
        <v>36</v>
      </c>
      <c r="B47" s="32"/>
      <c r="C47" s="17"/>
      <c r="D47" s="18"/>
      <c r="E47" s="11">
        <f>IF(OR(LEN(TRIM(D47))&lt;1,LEN(TRIM(D47))&gt;2),0,LOOKUP(TRIM(D47),$E$1:$F$12))</f>
        <v>0</v>
      </c>
      <c r="F47" s="6">
        <f t="shared" si="0"/>
        <v>0</v>
      </c>
      <c r="G47"/>
    </row>
    <row r="48" spans="1:7" thickBot="1">
      <c r="A48" s="74" t="s">
        <v>37</v>
      </c>
      <c r="B48" s="72"/>
      <c r="C48" s="29"/>
      <c r="D48" s="30"/>
      <c r="E48" s="11">
        <f>IF(OR(LEN(TRIM(D48))&lt;1,LEN(TRIM(D48))&gt;2),0,LOOKUP(TRIM(D48),$E$1:$F$12))</f>
        <v>0</v>
      </c>
      <c r="F48" s="6">
        <f t="shared" si="0"/>
        <v>0</v>
      </c>
      <c r="G48"/>
    </row>
    <row r="49" spans="1:7" thickBot="1">
      <c r="A49" s="74" t="s">
        <v>38</v>
      </c>
      <c r="B49" s="72"/>
      <c r="C49" s="29"/>
      <c r="D49" s="30"/>
      <c r="E49" s="11">
        <f>IF(OR(LEN(TRIM(D49))&lt;1,LEN(TRIM(D49))&gt;2),0,LOOKUP(TRIM(D49),$E$1:$F$12))</f>
        <v>0</v>
      </c>
      <c r="F49" s="6">
        <f t="shared" si="0"/>
        <v>0</v>
      </c>
      <c r="G49"/>
    </row>
    <row r="50" spans="1:7" ht="33.75" customHeight="1" thickBot="1">
      <c r="A50" s="53" t="s">
        <v>39</v>
      </c>
      <c r="B50" s="40"/>
      <c r="C50" s="40"/>
      <c r="D50" s="40"/>
      <c r="E50" s="11">
        <f>IF(OR(LEN(TRIM(D50))&lt;1,LEN(TRIM(D50))&gt;2),0,LOOKUP(TRIM(D50),$E$1:$F$12))</f>
        <v>0</v>
      </c>
      <c r="F50"/>
      <c r="G50"/>
    </row>
    <row r="51" spans="1:7" thickBot="1">
      <c r="A51" s="42" t="s">
        <v>18</v>
      </c>
      <c r="B51" s="31"/>
      <c r="C51" s="29"/>
      <c r="D51" s="30"/>
      <c r="E51" s="11">
        <f>IF(OR(LEN(TRIM(D51))&lt;1,LEN(TRIM(D51))&gt;2),0,LOOKUP(TRIM(D51),$E$1:$F$12))</f>
        <v>0</v>
      </c>
      <c r="F51" s="6">
        <f>C51*E51</f>
        <v>0</v>
      </c>
      <c r="G51"/>
    </row>
    <row r="52" spans="1:7" ht="17.25" thickTop="1" thickBot="1">
      <c r="A52" s="60" t="s">
        <v>40</v>
      </c>
      <c r="B52" s="61">
        <f>B35+SUM(C39:C49)+SUM(C51:C51)</f>
        <v>0</v>
      </c>
      <c r="C52" s="59"/>
      <c r="D52" s="7"/>
      <c r="E52"/>
      <c r="F52" s="6">
        <f>F35+SUM(F39:F51)</f>
        <v>0</v>
      </c>
      <c r="G52"/>
    </row>
    <row r="53" spans="1:7" ht="17.25" thickTop="1" thickBot="1">
      <c r="A53" s="62" t="s">
        <v>41</v>
      </c>
      <c r="B53" s="63" t="str">
        <f>IF(B52=0," ",F52/B52)</f>
        <v xml:space="preserve"> </v>
      </c>
      <c r="D53" s="4"/>
      <c r="E53"/>
      <c r="F53"/>
      <c r="G53"/>
    </row>
    <row r="54" spans="1:7" ht="16.5" thickTop="1"/>
  </sheetData>
  <pageMargins left="0.7" right="0.7" top="0.75" bottom="0.75" header="0.3" footer="0.3"/>
  <pageSetup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English GPA Calculator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Madero, Rosemary</dc:creator>
  <cp:keywords/>
  <dc:description/>
  <cp:lastModifiedBy>David Reese</cp:lastModifiedBy>
  <cp:revision/>
  <dcterms:created xsi:type="dcterms:W3CDTF">2018-05-31T17:43:32Z</dcterms:created>
  <dcterms:modified xsi:type="dcterms:W3CDTF">2019-07-12T22:15:08Z</dcterms:modified>
  <cp:category/>
  <cp:contentStatus/>
</cp:coreProperties>
</file>