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8270\"/>
    </mc:Choice>
  </mc:AlternateContent>
  <xr:revisionPtr revIDLastSave="0" documentId="13_ncr:1_{29534D35-DB35-4A97-A8BF-B20051EC70FA}" xr6:coauthVersionLast="36" xr6:coauthVersionMax="36" xr10:uidLastSave="{00000000-0000-0000-0000-000000000000}"/>
  <bookViews>
    <workbookView xWindow="705" yWindow="465" windowWidth="28320" windowHeight="1464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1" l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37" i="1"/>
  <c r="F37" i="1" s="1"/>
  <c r="E50" i="1" l="1"/>
  <c r="F50" i="1" s="1"/>
  <c r="E49" i="1"/>
  <c r="F49" i="1" s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B33" i="1" l="1"/>
  <c r="B51" i="1" l="1"/>
  <c r="F23" i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51" i="1" l="1"/>
  <c r="B52" i="1" s="1"/>
  <c r="B34" i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<sst xmlns="http://schemas.openxmlformats.org/spreadsheetml/2006/main" count="74" uniqueCount="70">
  <si>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</si>
  <si>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</si>
  <si>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</si>
  <si>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</si>
  <si>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</si>
  <si>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</si>
  <si>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</si>
  <si>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</si>
  <si>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</si>
  <si>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</si>
  <si>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</si>
  <si>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</si>
  <si>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</si>
  <si>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</si>
  <si>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</si>
  <si>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</si>
  <si>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</si>
  <si>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</si>
  <si>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</si>
  <si>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</si>
  <si>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</si>
  <si>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</si>
  <si>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</si>
  <si>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</si>
  <si>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</si>
  <si>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</si>
  <si>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</si>
  <si>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</si>
  <si>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</si>
  <si>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</si>
  <si>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</si>
  <si>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</si>
  <si>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</si>
  <si>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</si>
  <si>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</si>
  <si>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</si>
  <si>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</si>
  <si>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</si>
  <si>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</si>
  <si>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</si>
  <si>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</si>
  <si>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</si>
  <si>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</si>
  <si>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</si>
  <si>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</si>
  <si>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</si>
  <si>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</si>
  <si>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</si>
  <si>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</si>
  <si>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</si>
  <si>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HDFS 101IS - Indiv and Fam Dev: Lifespan</t>
  </si>
  <si>
    <t>Additional Requirements</t>
  </si>
  <si>
    <t>WRIT 101W - College Writing I</t>
  </si>
  <si>
    <t>US Core</t>
  </si>
  <si>
    <t>Content Coursework</t>
  </si>
  <si>
    <t xml:space="preserve">EDU 497 - Methods 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</si>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</sst>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3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2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3" t="s">
        <v>69</v>
      </c>
      <c r="B1" s="33"/>
      <c r="C1" s="33"/>
      <c r="D1" s="33"/>
      <c r="E1" s="22" t="s">
        <v>8</v>
      </c>
      <c r="F1" s="22">
        <v>4</v>
      </c>
      <c r="G1" s="33"/>
    </row>
    <row r="2" spans="1:7" ht="26.25">
      <c r="A2" s="33" t="s">
        <v>6</v>
      </c>
      <c r="B2" s="33"/>
      <c r="C2" s="33"/>
      <c r="D2" s="33"/>
      <c r="E2" s="22" t="s">
        <v>9</v>
      </c>
      <c r="F2" s="22">
        <v>3.7</v>
      </c>
      <c r="G2" s="33"/>
    </row>
    <row r="3" spans="1:7" ht="16.5" thickBot="1">
      <c r="A3" s="37" t="s">
        <v>56</v>
      </c>
      <c r="B3" s="34"/>
      <c r="C3" s="37" t="s">
        <v>57</v>
      </c>
      <c r="D3" s="38"/>
      <c r="E3" s="22" t="s">
        <v>11</v>
      </c>
      <c r="F3" s="22">
        <v>3</v>
      </c>
      <c r="G3"/>
    </row>
    <row r="4" spans="1:7">
      <c r="A4" s="39" t="s">
        <v>58</v>
      </c>
      <c r="D4" s="9"/>
      <c r="E4" s="22" t="s">
        <v>12</v>
      </c>
      <c r="F4" s="22">
        <v>2.7</v>
      </c>
      <c r="G4"/>
    </row>
    <row r="5" spans="1:7">
      <c r="A5" s="39" t="s">
        <v>59</v>
      </c>
      <c r="C5" s="40"/>
      <c r="D5" s="40"/>
      <c r="E5" s="22" t="s">
        <v>10</v>
      </c>
      <c r="F5" s="22">
        <v>3.3</v>
      </c>
      <c r="G5"/>
    </row>
    <row r="6" spans="1:7">
      <c r="A6" s="39" t="s">
        <v>60</v>
      </c>
      <c r="C6" s="40"/>
      <c r="D6" s="40"/>
      <c r="E6" s="22" t="s">
        <v>14</v>
      </c>
      <c r="F6" s="22">
        <v>2</v>
      </c>
      <c r="G6"/>
    </row>
    <row r="7" spans="1:7">
      <c r="A7" s="41" t="s">
        <v>61</v>
      </c>
      <c r="B7" s="42"/>
      <c r="D7" s="42"/>
      <c r="E7" s="22" t="s">
        <v>15</v>
      </c>
      <c r="F7" s="22">
        <v>1.7</v>
      </c>
      <c r="G7"/>
    </row>
    <row r="8" spans="1:7">
      <c r="A8" s="41" t="s">
        <v>62</v>
      </c>
      <c r="B8" s="42"/>
      <c r="C8" s="43"/>
      <c r="D8" s="42"/>
      <c r="E8" s="22" t="s">
        <v>13</v>
      </c>
      <c r="F8" s="22">
        <v>2.2999999999999998</v>
      </c>
      <c r="G8"/>
    </row>
    <row r="9" spans="1:7">
      <c r="A9" s="41" t="s">
        <v>63</v>
      </c>
      <c r="B9" s="42"/>
      <c r="C9" s="43"/>
      <c r="D9" s="42"/>
      <c r="E9" s="22" t="s">
        <v>17</v>
      </c>
      <c r="F9" s="22">
        <v>1</v>
      </c>
      <c r="G9"/>
    </row>
    <row r="10" spans="1:7">
      <c r="A10" s="41" t="s">
        <v>64</v>
      </c>
      <c r="B10" s="42"/>
      <c r="C10" s="43"/>
      <c r="D10" s="42"/>
      <c r="E10" s="22" t="s">
        <v>19</v>
      </c>
      <c r="F10" s="22">
        <v>0.7</v>
      </c>
      <c r="G10"/>
    </row>
    <row r="11" spans="1:7">
      <c r="A11" s="41" t="s">
        <v>65</v>
      </c>
      <c r="B11" s="42"/>
      <c r="C11" s="43"/>
      <c r="D11" s="42"/>
      <c r="E11" s="22" t="s">
        <v>16</v>
      </c>
      <c r="F11" s="22">
        <v>1.3</v>
      </c>
      <c r="G11"/>
    </row>
    <row r="12" spans="1:7" ht="16.5" thickBot="1">
      <c r="A12" s="60" t="s">
        <v>66</v>
      </c>
      <c r="B12" s="61"/>
      <c r="C12" s="62"/>
      <c r="D12" s="61"/>
      <c r="E12" s="22" t="s">
        <v>18</v>
      </c>
      <c r="F12" s="22">
        <v>0</v>
      </c>
      <c r="G12"/>
    </row>
    <row r="13" spans="1:7" ht="33.75" customHeight="1" thickBot="1">
      <c r="A13" s="44" t="s">
        <v>54</v>
      </c>
      <c r="B13" s="35"/>
      <c r="C13" s="35"/>
      <c r="D13" s="35"/>
      <c r="E13" s="14"/>
      <c r="F13"/>
      <c r="G13"/>
    </row>
    <row r="14" spans="1:7" ht="18" customHeight="1" thickBot="1">
      <c r="A14" s="66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56" t="s">
        <v>27</v>
      </c>
      <c r="B15" s="24"/>
      <c r="C15" s="15"/>
      <c r="D15" s="19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4" t="s">
        <v>23</v>
      </c>
      <c r="B16" s="25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4" t="s">
        <v>20</v>
      </c>
      <c r="B17" s="25"/>
      <c r="C17" s="10"/>
      <c r="D17" s="17"/>
      <c r="E17" s="11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54" t="s">
        <v>30</v>
      </c>
      <c r="B18" s="25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4" t="s">
        <v>34</v>
      </c>
      <c r="B19" s="25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4" t="s">
        <v>33</v>
      </c>
      <c r="B20" s="25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54" t="s">
        <v>36</v>
      </c>
      <c r="B21" s="25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54" t="s">
        <v>35</v>
      </c>
      <c r="B22" s="25"/>
      <c r="C22" s="10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>
      <c r="A23" s="54" t="s">
        <v>28</v>
      </c>
      <c r="B23" s="25"/>
      <c r="C23" s="10"/>
      <c r="D23" s="8"/>
      <c r="E23" s="11">
        <f>IF(OR(LEN(TRIM(D23))&lt;1,LEN(TRIM(D23))&gt;2),0,LOOKUP(TRIM(D23),$E$1:$F$12))</f>
        <v>0</v>
      </c>
      <c r="F23" s="6">
        <f t="shared" ref="F23:F32" si="1">C23*E23</f>
        <v>0</v>
      </c>
      <c r="G23" s="3"/>
    </row>
    <row r="24" spans="1:7" ht="15" customHeight="1" thickBot="1">
      <c r="A24" s="56" t="s">
        <v>29</v>
      </c>
      <c r="B24" s="24"/>
      <c r="C24" s="15"/>
      <c r="D24" s="19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54" t="s">
        <v>21</v>
      </c>
      <c r="B25" s="25"/>
      <c r="C25" s="10"/>
      <c r="D25" s="17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4" t="s">
        <v>24</v>
      </c>
      <c r="B26" s="25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 thickBot="1">
      <c r="A27" s="56" t="s">
        <v>25</v>
      </c>
      <c r="B27" s="24"/>
      <c r="C27" s="15"/>
      <c r="D27" s="19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 thickBot="1">
      <c r="A28" s="57" t="s">
        <v>22</v>
      </c>
      <c r="B28" s="30"/>
      <c r="C28" s="16"/>
      <c r="D28" s="18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54" t="s">
        <v>26</v>
      </c>
      <c r="B29" s="25"/>
      <c r="C29" s="10"/>
      <c r="D29" s="17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56" t="s">
        <v>32</v>
      </c>
      <c r="B30" s="26"/>
      <c r="C30" s="20"/>
      <c r="D30" s="21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57" t="s">
        <v>31</v>
      </c>
      <c r="B31" s="30"/>
      <c r="C31" s="16"/>
      <c r="D31" s="18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thickBot="1">
      <c r="A32" s="58" t="s">
        <v>7</v>
      </c>
      <c r="B32" s="47"/>
      <c r="C32" s="16"/>
      <c r="D32" s="18"/>
      <c r="E32" s="11">
        <f>IF(OR(LEN(TRIM(D32))&lt;1,LEN(TRIM(D32))&gt;2),0,LOOKUP(TRIM(D32),$E$1:$F$12))</f>
        <v>0</v>
      </c>
      <c r="F32" s="6">
        <f t="shared" si="1"/>
        <v>0</v>
      </c>
      <c r="G32" s="3"/>
    </row>
    <row r="33" spans="1:7" ht="17.25" thickTop="1" thickBot="1">
      <c r="A33" s="50" t="s">
        <v>67</v>
      </c>
      <c r="B33" s="48">
        <f>SUM(C15:C32)</f>
        <v>0</v>
      </c>
      <c r="C33" s="59"/>
      <c r="D33" s="12"/>
      <c r="E33" s="7"/>
      <c r="F33" s="6">
        <f>SUM(F15:F32)</f>
        <v>0</v>
      </c>
      <c r="G33" s="3"/>
    </row>
    <row r="34" spans="1:7" ht="17.25" thickTop="1" thickBot="1">
      <c r="A34" s="51" t="s">
        <v>2</v>
      </c>
      <c r="B34" s="49" t="str">
        <f>IF(B33=0,"",F33/B33)</f>
        <v/>
      </c>
      <c r="D34" s="4"/>
      <c r="E34" s="4"/>
      <c r="F34"/>
      <c r="G34" s="3"/>
    </row>
    <row r="35" spans="1:7" s="46" customFormat="1" ht="31.5" customHeight="1" thickTop="1" thickBot="1">
      <c r="A35" s="44" t="s">
        <v>38</v>
      </c>
      <c r="B35" s="44"/>
      <c r="C35" s="44"/>
      <c r="D35" s="44"/>
      <c r="E35" s="45"/>
    </row>
    <row r="36" spans="1:7" ht="16.5" thickBot="1">
      <c r="A36" s="66" t="s">
        <v>3</v>
      </c>
      <c r="B36" s="23" t="s">
        <v>37</v>
      </c>
      <c r="C36" s="2" t="s">
        <v>0</v>
      </c>
      <c r="D36" s="2" t="s">
        <v>1</v>
      </c>
      <c r="E36"/>
      <c r="F36"/>
      <c r="G36"/>
    </row>
    <row r="37" spans="1:7" ht="15">
      <c r="A37" s="54" t="s">
        <v>39</v>
      </c>
      <c r="B37" s="25"/>
      <c r="C37" s="64"/>
      <c r="D37" s="65" t="s">
        <v>40</v>
      </c>
      <c r="E37" s="11">
        <f>IF(OR(LEN(TRIM(D37))&lt;1,LEN(TRIM(D37))&gt;2),0,LOOKUP(TRIM(D37),$E$1:$F$12))</f>
        <v>0</v>
      </c>
      <c r="F37" s="6">
        <f t="shared" ref="F37" si="2">C37*E37</f>
        <v>0</v>
      </c>
      <c r="G37"/>
    </row>
    <row r="38" spans="1:7" ht="15">
      <c r="A38" s="54" t="s">
        <v>41</v>
      </c>
      <c r="B38" s="25"/>
      <c r="C38" s="10"/>
      <c r="D38" s="8"/>
      <c r="E38" s="11">
        <f>IF(OR(LEN(TRIM(D38))&lt;1,LEN(TRIM(D38))&gt;2),0,LOOKUP(TRIM(D38),$E$1:$F$12))</f>
        <v>0</v>
      </c>
      <c r="F38" s="6">
        <f t="shared" ref="F38:F47" si="3">C38*E38</f>
        <v>0</v>
      </c>
      <c r="G38"/>
    </row>
    <row r="39" spans="1:7" ht="15">
      <c r="A39" s="54" t="s">
        <v>42</v>
      </c>
      <c r="B39" s="25"/>
      <c r="C39" s="10"/>
      <c r="D39" s="8"/>
      <c r="E39" s="11">
        <f>IF(OR(LEN(TRIM(D39))&lt;1,LEN(TRIM(D39))&gt;2),0,LOOKUP(TRIM(D39),$E$1:$F$12))</f>
        <v>0</v>
      </c>
      <c r="F39" s="6">
        <f t="shared" si="3"/>
        <v>0</v>
      </c>
      <c r="G39"/>
    </row>
    <row r="40" spans="1:7" ht="15">
      <c r="A40" s="54" t="s">
        <v>43</v>
      </c>
      <c r="B40" s="25"/>
      <c r="C40" s="10"/>
      <c r="D40" s="8"/>
      <c r="E40" s="11">
        <f>IF(OR(LEN(TRIM(D40))&lt;1,LEN(TRIM(D40))&gt;2),0,LOOKUP(TRIM(D40),$E$1:$F$12))</f>
        <v>0</v>
      </c>
      <c r="F40" s="6">
        <f t="shared" si="3"/>
        <v>0</v>
      </c>
      <c r="G40"/>
    </row>
    <row r="41" spans="1:7" ht="15">
      <c r="A41" s="54" t="s">
        <v>45</v>
      </c>
      <c r="B41" s="25"/>
      <c r="C41" s="10"/>
      <c r="D41" s="8"/>
      <c r="E41" s="11">
        <f>IF(OR(LEN(TRIM(D41))&lt;1,LEN(TRIM(D41))&gt;2),0,LOOKUP(TRIM(D41),$E$1:$F$12))</f>
        <v>0</v>
      </c>
      <c r="F41" s="6">
        <f t="shared" si="3"/>
        <v>0</v>
      </c>
      <c r="G41"/>
    </row>
    <row r="42" spans="1:7" ht="15">
      <c r="A42" s="54" t="s">
        <v>44</v>
      </c>
      <c r="B42" s="25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  <c r="G42"/>
    </row>
    <row r="43" spans="1:7" ht="15">
      <c r="A43" s="54" t="s">
        <v>46</v>
      </c>
      <c r="B43" s="25"/>
      <c r="C43" s="10"/>
      <c r="D43" s="8"/>
      <c r="E43" s="11">
        <f>IF(OR(LEN(TRIM(D43))&lt;1,LEN(TRIM(D43))&gt;2),0,LOOKUP(TRIM(D43),$E$1:$F$12))</f>
        <v>0</v>
      </c>
      <c r="F43" s="6">
        <f t="shared" si="3"/>
        <v>0</v>
      </c>
      <c r="G43"/>
    </row>
    <row r="44" spans="1:7" ht="15">
      <c r="A44" s="54" t="s">
        <v>47</v>
      </c>
      <c r="B44" s="25"/>
      <c r="C44" s="10"/>
      <c r="D44" s="8"/>
      <c r="E44" s="11">
        <f>IF(OR(LEN(TRIM(D44))&lt;1,LEN(TRIM(D44))&gt;2),0,LOOKUP(TRIM(D44),$E$1:$F$12))</f>
        <v>0</v>
      </c>
      <c r="F44" s="6">
        <f t="shared" si="3"/>
        <v>0</v>
      </c>
      <c r="G44"/>
    </row>
    <row r="45" spans="1:7" thickBot="1">
      <c r="A45" s="55" t="s">
        <v>55</v>
      </c>
      <c r="B45" s="31"/>
      <c r="C45" s="27"/>
      <c r="D45" s="28"/>
      <c r="E45" s="11">
        <f>IF(OR(LEN(TRIM(D45))&lt;1,LEN(TRIM(D45))&gt;2),0,LOOKUP(TRIM(D45),$E$1:$F$12))</f>
        <v>0</v>
      </c>
      <c r="F45" s="6">
        <f t="shared" si="3"/>
        <v>0</v>
      </c>
      <c r="G45"/>
    </row>
    <row r="46" spans="1:7" thickBot="1">
      <c r="A46" s="32" t="s">
        <v>48</v>
      </c>
      <c r="B46" s="29"/>
      <c r="C46" s="16"/>
      <c r="D46" s="18"/>
      <c r="E46" s="11">
        <f>IF(OR(LEN(TRIM(D46))&lt;1,LEN(TRIM(D46))&gt;2),0,LOOKUP(TRIM(D46),$E$1:$F$12))</f>
        <v>0</v>
      </c>
      <c r="F46" s="6">
        <f t="shared" si="3"/>
        <v>0</v>
      </c>
      <c r="G46"/>
    </row>
    <row r="47" spans="1:7" thickBot="1">
      <c r="A47" s="32" t="s">
        <v>50</v>
      </c>
      <c r="B47" s="29"/>
      <c r="C47" s="16"/>
      <c r="D47" s="18"/>
      <c r="E47" s="11">
        <f>IF(OR(LEN(TRIM(D47))&lt;1,LEN(TRIM(D47))&gt;2),0,LOOKUP(TRIM(D47),$E$1:$F$12))</f>
        <v>0</v>
      </c>
      <c r="F47" s="6">
        <f t="shared" si="3"/>
        <v>0</v>
      </c>
      <c r="G47"/>
    </row>
    <row r="48" spans="1:7" ht="33.75" customHeight="1" thickBot="1">
      <c r="A48" s="44" t="s">
        <v>51</v>
      </c>
      <c r="B48" s="35"/>
      <c r="C48" s="35"/>
      <c r="D48" s="35"/>
      <c r="E48" s="14"/>
      <c r="F48"/>
      <c r="G48"/>
    </row>
    <row r="49" spans="1:7" thickBot="1">
      <c r="A49" s="36" t="s">
        <v>52</v>
      </c>
      <c r="B49" s="29"/>
      <c r="C49" s="16"/>
      <c r="D49" s="18"/>
      <c r="E49" s="11">
        <f>IF(OR(LEN(TRIM(D49))&lt;1,LEN(TRIM(D49))&gt;2),0,LOOKUP(TRIM(D49),#REF!))</f>
        <v>0</v>
      </c>
      <c r="F49" s="6">
        <f>C49*E49</f>
        <v>0</v>
      </c>
      <c r="G49"/>
    </row>
    <row r="50" spans="1:7" thickBot="1">
      <c r="A50" s="52" t="s">
        <v>53</v>
      </c>
      <c r="B50" s="13"/>
      <c r="C50" s="16"/>
      <c r="D50" s="18"/>
      <c r="E50" s="11">
        <f>IF(OR(LEN(TRIM(D50))&lt;1,LEN(TRIM(D50))&gt;2),0,LOOKUP(TRIM(D50),#REF!))</f>
        <v>0</v>
      </c>
      <c r="F50" s="6">
        <f>C50*E50</f>
        <v>0</v>
      </c>
      <c r="G50"/>
    </row>
    <row r="51" spans="1:7" ht="17.25" thickTop="1" thickBot="1">
      <c r="A51" s="50" t="s">
        <v>68</v>
      </c>
      <c r="B51" s="53">
        <f>B33+SUM(C37:C47)+SUM(C49:C50)</f>
        <v>0</v>
      </c>
      <c r="C51" s="59"/>
      <c r="D51" s="7"/>
      <c r="E51"/>
      <c r="F51" s="6">
        <f>F33+SUM(F37:F50)</f>
        <v>0</v>
      </c>
      <c r="G51"/>
    </row>
    <row r="52" spans="1:7" ht="17.25" thickTop="1" thickBot="1">
      <c r="A52" s="51" t="s">
        <v>49</v>
      </c>
      <c r="B52" s="49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2019-07-12T21:18:26Z</dcterms:modified>
</cp:coreProperties>
</file>