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12270\"/>
    </mc:Choice>
  </mc:AlternateContent>
  <xr:revisionPtr revIDLastSave="0" documentId="13_ncr:1_{1141E419-6670-4FC7-A07D-C962FC9C4273}" xr6:coauthVersionLast="36" xr6:coauthVersionMax="43" xr10:uidLastSave="{00000000-0000-0000-0000-000000000000}"/>
  <bookViews>
    <workbookView xWindow="0" yWindow="0" windowWidth="19200" windowHeight="11385" xr2:uid="{00000000-000D-0000-FFFF-FFFF00000000}"/>
  </bookViews>
  <sheets>
    <sheet name="P-3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5" i="1" l="1"/>
  <c r="F55" i="1" s="1"/>
  <c r="E54" i="1"/>
  <c r="F54" i="1" s="1"/>
  <c r="E53" i="1"/>
  <c r="F53" i="1" s="1"/>
  <c r="E52" i="1"/>
  <c r="F52" i="1" s="1"/>
  <c r="E51" i="1"/>
  <c r="F51" i="1" s="1"/>
  <c r="E48" i="1"/>
  <c r="F48" i="1" s="1"/>
  <c r="E47" i="1"/>
  <c r="F47" i="1" s="1"/>
  <c r="F46" i="1"/>
  <c r="E46" i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3" i="1" l="1"/>
  <c r="F33" i="1" s="1"/>
  <c r="E21" i="1"/>
  <c r="F21" i="1" s="1"/>
  <c r="E34" i="1"/>
  <c r="F34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E22" i="1"/>
  <c r="F22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F23" i="1"/>
  <c r="B35" i="1"/>
  <c r="F35" i="1" l="1"/>
  <c r="F56" i="1" s="1"/>
  <c r="B36" i="1"/>
  <c r="B56" i="1"/>
  <c r="B57" i="1" s="1"/>
</calcChain>
</file>

<file path=xl/sharedStrings.xml><?xml version="1.0" encoding="utf-8"?>
<sst xmlns="http://schemas.openxmlformats.org/spreadsheetml/2006/main" count="81" uniqueCount="73">
  <si>
    <t>Early Childhood Education (P-3) - Major</t>
  </si>
  <si>
    <t>Course</t>
  </si>
  <si>
    <t>Credits</t>
  </si>
  <si>
    <t>Grade</t>
  </si>
  <si>
    <t>Quality Factor</t>
  </si>
  <si>
    <t>Quality Pts</t>
  </si>
  <si>
    <t>EDEC 160 - Early Childhood Development</t>
  </si>
  <si>
    <t>A</t>
  </si>
  <si>
    <t>EDEC 253 - Health and Movement in Early Childhood</t>
  </si>
  <si>
    <t>A-</t>
  </si>
  <si>
    <t>EDEC 271 - Paraprofessional Experience in Early Childhood</t>
  </si>
  <si>
    <t>B</t>
  </si>
  <si>
    <t>EDEC 350 - Play and Learning in Early Childhood</t>
  </si>
  <si>
    <t>B-</t>
  </si>
  <si>
    <t>EDEC 385 - Integrated Curriculum ECE</t>
  </si>
  <si>
    <t>B+</t>
  </si>
  <si>
    <t>EDEC 430 - Social and Emotional Development in the Young Child</t>
  </si>
  <si>
    <t>C</t>
  </si>
  <si>
    <t>EDEC 450 - Literacy in the EC Classroom</t>
  </si>
  <si>
    <t>C-</t>
  </si>
  <si>
    <t>EDSP 306 - Excpt Learners</t>
  </si>
  <si>
    <t>C+</t>
  </si>
  <si>
    <t>EDSP 307 - Excpt Learners Lab</t>
  </si>
  <si>
    <t>D</t>
  </si>
  <si>
    <t>EDSP 458 - Assessment and Intervention</t>
  </si>
  <si>
    <t>D-</t>
  </si>
  <si>
    <t>EDU 204IA - Arts &amp; Livelong Learning</t>
  </si>
  <si>
    <t>D+</t>
  </si>
  <si>
    <t>EDU 330 - Emergent Literacy</t>
  </si>
  <si>
    <t>F</t>
  </si>
  <si>
    <t>HDFS 263 - Relationships and Fam Systems</t>
  </si>
  <si>
    <t>HSTA 101IH or HSTA 102IH - Amer Hist I or II</t>
  </si>
  <si>
    <t>M 132 - Numbers &amp; Operations for K-8 Teachers</t>
  </si>
  <si>
    <t>M 133Q - Geometry &amp; Measure K-8 Teachers</t>
  </si>
  <si>
    <t>Approved STEM Elective</t>
  </si>
  <si>
    <t xml:space="preserve">Physical, Life, or Earth Science </t>
  </si>
  <si>
    <t>Content Area GPA:</t>
  </si>
  <si>
    <t>NASX 105D, NASX 205D, or NASX 232D - Native American Studies</t>
  </si>
  <si>
    <t>SOCI 101IS - Intro to Sociology</t>
  </si>
  <si>
    <t>Professional Coursework</t>
  </si>
  <si>
    <t>Substitute Course (if applicable)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</si>
  <si>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</si>
  <si>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</si>
  <si>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</si>
  <si>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</si>
  <si>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</si>
  <si>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Additional Requirements</t>
  </si>
  <si>
    <t>WRIT 101W - College Writing I</t>
  </si>
  <si>
    <t>Total Credits (Program):</t>
  </si>
  <si>
    <t>Program GPA:</t>
  </si>
  <si>
    <t>EDEC 455 - P-3 English Language Arts and Social Studies</t>
  </si>
  <si>
    <t>EDU 395 - Practicum I</t>
  </si>
  <si>
    <t>EDU 395 - Practicum II</t>
  </si>
  <si>
    <t>EDU 438 - Ltrcy Asmnt, Diagnos and Instr</t>
  </si>
  <si>
    <t>EDEC 453 - P-3 STEAM</t>
  </si>
  <si>
    <t>EDEC 288 - Signing for Early Childhood Educators</t>
  </si>
  <si>
    <t>NUTR 221CS - Basic Human Nutrition</t>
  </si>
  <si>
    <t>HDFS 371 - Research Methods in HHD</t>
  </si>
  <si>
    <t>EDU 101US - Teaching and Learning</t>
  </si>
  <si>
    <t>Total Credits (Content):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</si>
  <si>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</si>
  <si>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</si>
  <si>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</si>
  <si>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</si>
  <si>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</si>
  <si>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</si>
  <si>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</si>
  <si>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</si>
  <si>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</si>
  <si>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</si>
  <si>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</si>
  <si>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</si>
  <si>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Content GPA Calculator and Curriculum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</si>
</sst>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6" fillId="0" borderId="10" xfId="0" applyFont="1" applyBorder="1" applyAlignment="1">
      <alignment horizontal="left" vertical="center"/>
    </xf>
    <xf numFmtId="0" fontId="7" fillId="0" borderId="0" xfId="0" applyFont="1" applyAlignment="1"/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9" fillId="0" borderId="0" xfId="0" applyFont="1" applyBorder="1" applyAlignment="1"/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3" xfId="0" applyFont="1" applyBorder="1"/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49" fontId="2" fillId="0" borderId="0" xfId="0" applyNumberFormat="1" applyFont="1" applyAlignment="1">
      <alignment horizontal="left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4" fillId="0" borderId="20" xfId="0" applyFont="1" applyBorder="1" applyAlignment="1">
      <alignment horizont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42578125" style="1" customWidth="1"/>
    <col min="3" max="4" width="13.4257812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56" t="s">
        <v>72</v>
      </c>
      <c r="B1" s="29"/>
      <c r="C1" s="29"/>
      <c r="D1" s="29"/>
      <c r="E1" s="27" t="s">
        <v>7</v>
      </c>
      <c r="F1" s="27">
        <v>4</v>
      </c>
    </row>
    <row r="2" spans="1:7" ht="26.25">
      <c r="A2" s="29" t="s">
        <v>0</v>
      </c>
      <c r="B2" s="29"/>
      <c r="C2" s="29"/>
      <c r="D2" s="29"/>
      <c r="E2" s="27" t="s">
        <v>9</v>
      </c>
      <c r="F2" s="27">
        <v>3.7</v>
      </c>
    </row>
    <row r="3" spans="1:7" ht="16.5" thickBot="1">
      <c r="A3" s="46" t="s">
        <v>60</v>
      </c>
      <c r="B3" s="30"/>
      <c r="C3" s="46" t="s">
        <v>61</v>
      </c>
      <c r="D3" s="47"/>
      <c r="E3" s="27" t="s">
        <v>11</v>
      </c>
      <c r="F3" s="27">
        <v>3</v>
      </c>
    </row>
    <row r="4" spans="1:7">
      <c r="A4" s="48" t="s">
        <v>62</v>
      </c>
      <c r="D4" s="9"/>
      <c r="E4" s="27" t="s">
        <v>13</v>
      </c>
      <c r="F4" s="27">
        <v>2.7</v>
      </c>
    </row>
    <row r="5" spans="1:7">
      <c r="A5" s="48" t="s">
        <v>63</v>
      </c>
      <c r="C5" s="49"/>
      <c r="D5" s="49"/>
      <c r="E5" s="27" t="s">
        <v>15</v>
      </c>
      <c r="F5" s="27">
        <v>3.3</v>
      </c>
    </row>
    <row r="6" spans="1:7">
      <c r="A6" s="48" t="s">
        <v>64</v>
      </c>
      <c r="C6" s="49"/>
      <c r="D6" s="49"/>
      <c r="E6" s="27" t="s">
        <v>17</v>
      </c>
      <c r="F6" s="27">
        <v>2</v>
      </c>
    </row>
    <row r="7" spans="1:7">
      <c r="A7" s="50" t="s">
        <v>65</v>
      </c>
      <c r="B7" s="51"/>
      <c r="D7" s="51"/>
      <c r="E7" s="27" t="s">
        <v>19</v>
      </c>
      <c r="F7" s="27">
        <v>1.7</v>
      </c>
    </row>
    <row r="8" spans="1:7">
      <c r="A8" s="50" t="s">
        <v>66</v>
      </c>
      <c r="B8" s="51"/>
      <c r="C8" s="52"/>
      <c r="D8" s="51"/>
      <c r="E8" s="27" t="s">
        <v>21</v>
      </c>
      <c r="F8" s="27">
        <v>2.2999999999999998</v>
      </c>
    </row>
    <row r="9" spans="1:7">
      <c r="A9" s="50" t="s">
        <v>67</v>
      </c>
      <c r="B9" s="51"/>
      <c r="C9" s="52"/>
      <c r="D9" s="51"/>
      <c r="E9" s="27" t="s">
        <v>23</v>
      </c>
      <c r="F9" s="27">
        <v>1</v>
      </c>
    </row>
    <row r="10" spans="1:7">
      <c r="A10" s="50" t="s">
        <v>68</v>
      </c>
      <c r="B10" s="51"/>
      <c r="C10" s="52"/>
      <c r="D10" s="51"/>
      <c r="E10" s="27" t="s">
        <v>25</v>
      </c>
      <c r="F10" s="27">
        <v>0.7</v>
      </c>
    </row>
    <row r="11" spans="1:7">
      <c r="A11" s="50" t="s">
        <v>69</v>
      </c>
      <c r="B11" s="51"/>
      <c r="C11" s="52"/>
      <c r="D11" s="51"/>
      <c r="E11" s="27" t="s">
        <v>27</v>
      </c>
      <c r="F11" s="27">
        <v>1.3</v>
      </c>
    </row>
    <row r="12" spans="1:7" ht="16.5" thickBot="1">
      <c r="A12" s="53" t="s">
        <v>70</v>
      </c>
      <c r="B12" s="54"/>
      <c r="C12" s="55"/>
      <c r="D12" s="54"/>
      <c r="E12" s="27" t="s">
        <v>29</v>
      </c>
      <c r="F12" s="27">
        <v>0</v>
      </c>
    </row>
    <row r="13" spans="1:7" ht="33.75" customHeight="1" thickBot="1">
      <c r="A13" s="31" t="s">
        <v>71</v>
      </c>
      <c r="B13" s="38"/>
      <c r="C13" s="38"/>
      <c r="D13" s="38"/>
      <c r="E13" s="14"/>
      <c r="F13"/>
    </row>
    <row r="14" spans="1:7" ht="18" customHeight="1" thickBot="1">
      <c r="A14" s="74" t="s">
        <v>1</v>
      </c>
      <c r="B14" s="28" t="s">
        <v>40</v>
      </c>
      <c r="C14" s="2" t="s">
        <v>2</v>
      </c>
      <c r="D14" s="2" t="s">
        <v>3</v>
      </c>
      <c r="E14" s="5" t="s">
        <v>4</v>
      </c>
      <c r="F14" s="5" t="s">
        <v>5</v>
      </c>
    </row>
    <row r="15" spans="1:7" ht="18" customHeight="1">
      <c r="A15" s="34" t="s">
        <v>6</v>
      </c>
      <c r="B15" s="57"/>
      <c r="C15" s="10"/>
      <c r="D15" s="1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34" t="s">
        <v>8</v>
      </c>
      <c r="B16" s="57"/>
      <c r="C16" s="10"/>
      <c r="D16" s="18"/>
      <c r="E16" s="11">
        <f>IF(OR(LEN(TRIM(D16))&lt;1,LEN(TRIM(D16))&gt;2),0,LOOKUP(TRIM(D16),$E$1:$F$12))</f>
        <v>0</v>
      </c>
      <c r="F16" s="6">
        <f t="shared" ref="F16:F34" si="0">C16*E16</f>
        <v>0</v>
      </c>
      <c r="G16" s="3"/>
    </row>
    <row r="17" spans="1:7" ht="15" customHeight="1">
      <c r="A17" s="34" t="s">
        <v>10</v>
      </c>
      <c r="B17" s="57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34" t="s">
        <v>12</v>
      </c>
      <c r="B18" s="57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34" t="s">
        <v>14</v>
      </c>
      <c r="B19" s="57"/>
      <c r="C19" s="10"/>
      <c r="D19" s="8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34" t="s">
        <v>16</v>
      </c>
      <c r="B20" s="57"/>
      <c r="C20" s="10"/>
      <c r="D20" s="8"/>
      <c r="E20" s="11">
        <f>IF(OR(LEN(TRIM(D20))&lt;1,LEN(TRIM(D20))&gt;2),0,LOOKUP(TRIM(D20),$E$1:$F$12))</f>
        <v>0</v>
      </c>
      <c r="F20" s="6">
        <f t="shared" si="0"/>
        <v>0</v>
      </c>
      <c r="G20" s="3"/>
    </row>
    <row r="21" spans="1:7" ht="15" customHeight="1" thickBot="1">
      <c r="A21" s="63" t="s">
        <v>18</v>
      </c>
      <c r="B21" s="58"/>
      <c r="C21" s="16"/>
      <c r="D21" s="20"/>
      <c r="E21" s="11">
        <f>IF(OR(LEN(TRIM(D21))&lt;1,LEN(TRIM(D21))&gt;2),0,LOOKUP(TRIM(D21),$E$1:$F$12))</f>
        <v>0</v>
      </c>
      <c r="F21" s="6">
        <f t="shared" si="0"/>
        <v>0</v>
      </c>
      <c r="G21" s="3"/>
    </row>
    <row r="22" spans="1:7" ht="15" customHeight="1">
      <c r="A22" s="34" t="s">
        <v>20</v>
      </c>
      <c r="B22" s="57"/>
      <c r="C22" s="10"/>
      <c r="D22" s="18"/>
      <c r="E22" s="11">
        <f>IF(OR(LEN(TRIM(D22))&lt;1,LEN(TRIM(D22))&gt;2),0,LOOKUP(TRIM(D22),$E$1:$F$12))</f>
        <v>0</v>
      </c>
      <c r="F22" s="6">
        <f t="shared" ref="F22:F31" si="1">C22*E22</f>
        <v>0</v>
      </c>
      <c r="G22" s="3"/>
    </row>
    <row r="23" spans="1:7" ht="15" customHeight="1">
      <c r="A23" s="34" t="s">
        <v>22</v>
      </c>
      <c r="B23" s="57"/>
      <c r="C23" s="10"/>
      <c r="D23" s="8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5" customHeight="1" thickBot="1">
      <c r="A24" s="63" t="s">
        <v>24</v>
      </c>
      <c r="B24" s="58"/>
      <c r="C24" s="16"/>
      <c r="D24" s="20"/>
      <c r="E24" s="11">
        <f>IF(OR(LEN(TRIM(D24))&lt;1,LEN(TRIM(D24))&gt;2),0,LOOKUP(TRIM(D24),$E$1:$F$12))</f>
        <v>0</v>
      </c>
      <c r="F24" s="6">
        <f t="shared" si="1"/>
        <v>0</v>
      </c>
      <c r="G24" s="3"/>
    </row>
    <row r="25" spans="1:7" ht="15" customHeight="1">
      <c r="A25" s="34" t="s">
        <v>26</v>
      </c>
      <c r="B25" s="57"/>
      <c r="C25" s="10"/>
      <c r="D25" s="18"/>
      <c r="E25" s="11">
        <f>IF(OR(LEN(TRIM(D25))&lt;1,LEN(TRIM(D25))&gt;2),0,LOOKUP(TRIM(D25),$E$1:$F$12))</f>
        <v>0</v>
      </c>
      <c r="F25" s="6">
        <f t="shared" si="1"/>
        <v>0</v>
      </c>
      <c r="G25" s="3"/>
    </row>
    <row r="26" spans="1:7" ht="15" customHeight="1" thickBot="1">
      <c r="A26" s="64" t="s">
        <v>28</v>
      </c>
      <c r="B26" s="59"/>
      <c r="C26" s="22"/>
      <c r="D26" s="23"/>
      <c r="E26" s="11">
        <f>IF(OR(LEN(TRIM(D26))&lt;1,LEN(TRIM(D26))&gt;2),0,LOOKUP(TRIM(D26),$E$1:$F$12))</f>
        <v>0</v>
      </c>
      <c r="F26" s="6">
        <f t="shared" si="1"/>
        <v>0</v>
      </c>
      <c r="G26" s="3"/>
    </row>
    <row r="27" spans="1:7" ht="15" customHeight="1" thickBot="1">
      <c r="A27" s="65" t="s">
        <v>30</v>
      </c>
      <c r="B27" s="60"/>
      <c r="C27" s="17"/>
      <c r="D27" s="19"/>
      <c r="E27" s="11">
        <f>IF(OR(LEN(TRIM(D27))&lt;1,LEN(TRIM(D27))&gt;2),0,LOOKUP(TRIM(D27),$E$1:$F$12))</f>
        <v>0</v>
      </c>
      <c r="F27" s="6">
        <f t="shared" si="1"/>
        <v>0</v>
      </c>
      <c r="G27" s="3"/>
    </row>
    <row r="28" spans="1:7" ht="15" customHeight="1" thickBot="1">
      <c r="A28" s="64" t="s">
        <v>31</v>
      </c>
      <c r="B28" s="59"/>
      <c r="C28" s="22"/>
      <c r="D28" s="26"/>
      <c r="E28" s="11">
        <f>IF(OR(LEN(TRIM(D28))&lt;1,LEN(TRIM(D28))&gt;2),0,LOOKUP(TRIM(D28),$E$1:$F$12))</f>
        <v>0</v>
      </c>
      <c r="F28" s="6">
        <f t="shared" si="1"/>
        <v>0</v>
      </c>
      <c r="G28" s="3"/>
    </row>
    <row r="29" spans="1:7" ht="15" customHeight="1">
      <c r="A29" s="66" t="s">
        <v>32</v>
      </c>
      <c r="B29" s="61"/>
      <c r="C29" s="24"/>
      <c r="D29" s="25"/>
      <c r="E29" s="11">
        <f>IF(OR(LEN(TRIM(D29))&lt;1,LEN(TRIM(D29))&gt;2),0,LOOKUP(TRIM(D29),$E$1:$F$12))</f>
        <v>0</v>
      </c>
      <c r="F29" s="6">
        <f t="shared" si="1"/>
        <v>0</v>
      </c>
      <c r="G29" s="3"/>
    </row>
    <row r="30" spans="1:7" ht="15" customHeight="1" thickBot="1">
      <c r="A30" s="36" t="s">
        <v>33</v>
      </c>
      <c r="B30" s="62"/>
      <c r="C30" s="21"/>
      <c r="D30" s="20"/>
      <c r="E30" s="11">
        <f>IF(OR(LEN(TRIM(D30))&lt;1,LEN(TRIM(D30))&gt;2),0,LOOKUP(TRIM(D30),$E$1:$F$12))</f>
        <v>0</v>
      </c>
      <c r="F30" s="6">
        <f t="shared" si="1"/>
        <v>0</v>
      </c>
      <c r="G30" s="3"/>
    </row>
    <row r="31" spans="1:7" thickBot="1">
      <c r="A31" s="65" t="s">
        <v>37</v>
      </c>
      <c r="B31" s="60"/>
      <c r="C31" s="17"/>
      <c r="D31" s="19"/>
      <c r="E31" s="11">
        <f>IF(OR(LEN(TRIM(D31))&lt;1,LEN(TRIM(D31))&gt;2),0,LOOKUP(TRIM(D31),$E$1:$F$12))</f>
        <v>0</v>
      </c>
      <c r="F31" s="6">
        <f t="shared" si="1"/>
        <v>0</v>
      </c>
      <c r="G31" s="3"/>
    </row>
    <row r="32" spans="1:7" thickBot="1">
      <c r="A32" s="65" t="s">
        <v>38</v>
      </c>
      <c r="B32" s="60"/>
      <c r="C32" s="17"/>
      <c r="D32" s="19"/>
      <c r="E32" s="11">
        <f>IF(OR(LEN(TRIM(D32))&lt;1,LEN(TRIM(D32))&gt;2),0,LOOKUP(TRIM(D32),$E$1:$F$12))</f>
        <v>0</v>
      </c>
      <c r="F32" s="6">
        <f t="shared" si="0"/>
        <v>0</v>
      </c>
      <c r="G32" s="3"/>
    </row>
    <row r="33" spans="1:7" ht="15">
      <c r="A33" s="34" t="s">
        <v>34</v>
      </c>
      <c r="B33" s="57"/>
      <c r="C33" s="10"/>
      <c r="D33" s="15"/>
      <c r="E33" s="11">
        <f>IF(OR(LEN(TRIM(D33))&lt;1,LEN(TRIM(D33))&gt;2),0,LOOKUP(TRIM(D33),$E$1:$F$12))</f>
        <v>0</v>
      </c>
      <c r="F33" s="6">
        <f t="shared" ref="F33" si="2">C33*E33</f>
        <v>0</v>
      </c>
      <c r="G33" s="3"/>
    </row>
    <row r="34" spans="1:7" thickBot="1">
      <c r="A34" s="67" t="s">
        <v>35</v>
      </c>
      <c r="B34" s="57"/>
      <c r="C34" s="10"/>
      <c r="D34" s="68"/>
      <c r="E34" s="11">
        <f>IF(OR(LEN(TRIM(D34))&lt;1,LEN(TRIM(D34))&gt;2),0,LOOKUP(TRIM(D34),$E$1:$F$12))</f>
        <v>0</v>
      </c>
      <c r="F34" s="6">
        <f t="shared" si="0"/>
        <v>0</v>
      </c>
      <c r="G34" s="3"/>
    </row>
    <row r="35" spans="1:7" ht="17.25" thickTop="1" thickBot="1">
      <c r="A35" s="41" t="s">
        <v>59</v>
      </c>
      <c r="B35" s="42">
        <f>SUM(C15:C34)</f>
        <v>0</v>
      </c>
      <c r="C35" s="12"/>
      <c r="E35" s="7"/>
      <c r="F35" s="6">
        <f>SUM(F15:F34)</f>
        <v>0</v>
      </c>
      <c r="G35" s="3"/>
    </row>
    <row r="36" spans="1:7" ht="17.25" thickTop="1" thickBot="1">
      <c r="A36" s="44" t="s">
        <v>36</v>
      </c>
      <c r="B36" s="45" t="str">
        <f>IF(B35=0,"",F35/B35)</f>
        <v/>
      </c>
      <c r="C36" s="4"/>
      <c r="E36" s="4"/>
      <c r="F36"/>
      <c r="G36" s="3"/>
    </row>
    <row r="37" spans="1:7" s="33" customFormat="1" ht="31.5" customHeight="1" thickTop="1" thickBot="1">
      <c r="A37" s="31" t="s">
        <v>39</v>
      </c>
      <c r="B37" s="31"/>
      <c r="C37" s="31"/>
      <c r="D37" s="31"/>
      <c r="E37" s="32"/>
    </row>
    <row r="38" spans="1:7" ht="16.5" thickBot="1">
      <c r="A38" s="74" t="s">
        <v>1</v>
      </c>
      <c r="B38" s="28" t="s">
        <v>40</v>
      </c>
      <c r="C38" s="2" t="s">
        <v>2</v>
      </c>
      <c r="D38" s="2" t="s">
        <v>3</v>
      </c>
      <c r="E38"/>
      <c r="F38"/>
    </row>
    <row r="39" spans="1:7" ht="15">
      <c r="A39" s="34" t="s">
        <v>54</v>
      </c>
      <c r="B39" s="35"/>
      <c r="C39" s="10"/>
      <c r="D39" s="8"/>
      <c r="E39" s="11">
        <f>IF(OR(LEN(TRIM(D39))&lt;1,LEN(TRIM(D39))&gt;2),0,LOOKUP(TRIM(D39),$E$1:$F$12))</f>
        <v>0</v>
      </c>
      <c r="F39" s="6">
        <f t="shared" ref="F39:F55" si="3">C39*E39</f>
        <v>0</v>
      </c>
    </row>
    <row r="40" spans="1:7" thickBot="1">
      <c r="A40" s="63" t="s">
        <v>50</v>
      </c>
      <c r="B40" s="69"/>
      <c r="C40" s="16"/>
      <c r="D40" s="20"/>
      <c r="E40" s="11">
        <f>IF(OR(LEN(TRIM(D40))&lt;1,LEN(TRIM(D40))&gt;2),0,LOOKUP(TRIM(D40),$E$1:$F$12))</f>
        <v>0</v>
      </c>
      <c r="F40" s="6">
        <f t="shared" si="3"/>
        <v>0</v>
      </c>
    </row>
    <row r="41" spans="1:7" ht="15">
      <c r="A41" s="34" t="s">
        <v>41</v>
      </c>
      <c r="B41" s="35"/>
      <c r="C41" s="10"/>
      <c r="D41" s="18"/>
      <c r="E41" s="11">
        <f>IF(OR(LEN(TRIM(D41))&lt;1,LEN(TRIM(D41))&gt;2),0,LOOKUP(TRIM(D41),$E$1:$F$12))</f>
        <v>0</v>
      </c>
      <c r="F41" s="6">
        <f t="shared" si="3"/>
        <v>0</v>
      </c>
    </row>
    <row r="42" spans="1:7" ht="15">
      <c r="A42" s="34" t="s">
        <v>42</v>
      </c>
      <c r="B42" s="35"/>
      <c r="C42" s="10"/>
      <c r="D42" s="8"/>
      <c r="E42" s="11">
        <f>IF(OR(LEN(TRIM(D42))&lt;1,LEN(TRIM(D42))&gt;2),0,LOOKUP(TRIM(D42),$E$1:$F$12))</f>
        <v>0</v>
      </c>
      <c r="F42" s="6">
        <f t="shared" si="3"/>
        <v>0</v>
      </c>
    </row>
    <row r="43" spans="1:7" ht="15">
      <c r="A43" s="34" t="s">
        <v>43</v>
      </c>
      <c r="B43" s="35"/>
      <c r="C43" s="10"/>
      <c r="D43" s="8"/>
      <c r="E43" s="11">
        <f>IF(OR(LEN(TRIM(D43))&lt;1,LEN(TRIM(D43))&gt;2),0,LOOKUP(TRIM(D43),$E$1:$F$12))</f>
        <v>0</v>
      </c>
      <c r="F43" s="6">
        <f t="shared" si="3"/>
        <v>0</v>
      </c>
    </row>
    <row r="44" spans="1:7" ht="15">
      <c r="A44" s="34" t="s">
        <v>44</v>
      </c>
      <c r="B44" s="35"/>
      <c r="C44" s="10"/>
      <c r="D44" s="8"/>
      <c r="E44" s="11">
        <f>IF(OR(LEN(TRIM(D44))&lt;1,LEN(TRIM(D44))&gt;2),0,LOOKUP(TRIM(D44),$E$1:$F$12))</f>
        <v>0</v>
      </c>
      <c r="F44" s="6">
        <f t="shared" si="3"/>
        <v>0</v>
      </c>
    </row>
    <row r="45" spans="1:7" ht="15">
      <c r="A45" s="34" t="s">
        <v>51</v>
      </c>
      <c r="B45" s="35"/>
      <c r="C45" s="10"/>
      <c r="D45" s="8"/>
      <c r="E45" s="11">
        <f>IF(OR(LEN(TRIM(D45))&lt;1,LEN(TRIM(D45))&gt;2),0,LOOKUP(TRIM(D45),$E$1:$F$12))</f>
        <v>0</v>
      </c>
      <c r="F45" s="6">
        <f t="shared" si="3"/>
        <v>0</v>
      </c>
    </row>
    <row r="46" spans="1:7" ht="15">
      <c r="A46" s="34" t="s">
        <v>52</v>
      </c>
      <c r="B46" s="73"/>
      <c r="C46" s="72"/>
      <c r="D46" s="8"/>
      <c r="E46" s="11">
        <f>IF(OR(LEN(TRIM(D46))&lt;1,LEN(TRIM(D46))&gt;2),0,LOOKUP(TRIM(D46),$E$1:$F$12))</f>
        <v>0</v>
      </c>
      <c r="F46" s="6">
        <f t="shared" si="3"/>
        <v>0</v>
      </c>
    </row>
    <row r="47" spans="1:7" ht="15">
      <c r="A47" s="34" t="s">
        <v>53</v>
      </c>
      <c r="B47" s="73"/>
      <c r="C47" s="72"/>
      <c r="D47" s="8"/>
      <c r="E47" s="11">
        <f>IF(OR(LEN(TRIM(D47))&lt;1,LEN(TRIM(D47))&gt;2),0,LOOKUP(TRIM(D47),$E$1:$F$12))</f>
        <v>0</v>
      </c>
      <c r="F47" s="6">
        <f t="shared" si="3"/>
        <v>0</v>
      </c>
    </row>
    <row r="48" spans="1:7" thickBot="1">
      <c r="A48" s="34" t="s">
        <v>45</v>
      </c>
      <c r="B48" s="70"/>
      <c r="C48" s="21"/>
      <c r="D48" s="71"/>
      <c r="E48" s="11">
        <f>IF(OR(LEN(TRIM(D48))&lt;1,LEN(TRIM(D48))&gt;2),0,LOOKUP(TRIM(D48),$E$1:$F$12))</f>
        <v>0</v>
      </c>
      <c r="F48" s="6">
        <f t="shared" si="3"/>
        <v>0</v>
      </c>
    </row>
    <row r="49" spans="1:6" ht="33.75" customHeight="1" thickBot="1">
      <c r="A49" s="31" t="s">
        <v>46</v>
      </c>
      <c r="B49" s="38"/>
      <c r="C49" s="38"/>
      <c r="D49" s="38"/>
      <c r="E49" s="11"/>
      <c r="F49" s="6"/>
    </row>
    <row r="50" spans="1:6" ht="16.5" thickBot="1">
      <c r="A50" s="74" t="s">
        <v>1</v>
      </c>
      <c r="B50" s="28" t="s">
        <v>40</v>
      </c>
      <c r="C50" s="2" t="s">
        <v>2</v>
      </c>
      <c r="D50" s="2" t="s">
        <v>3</v>
      </c>
      <c r="E50"/>
      <c r="F50"/>
    </row>
    <row r="51" spans="1:6" thickBot="1">
      <c r="A51" s="39" t="s">
        <v>55</v>
      </c>
      <c r="B51" s="37"/>
      <c r="C51" s="17"/>
      <c r="D51" s="19"/>
      <c r="E51" s="11">
        <f>IF(OR(LEN(TRIM(D51))&lt;1,LEN(TRIM(D51))&gt;2),0,LOOKUP(TRIM(D51),$E$1:$F$12))</f>
        <v>0</v>
      </c>
      <c r="F51" s="6">
        <f t="shared" si="3"/>
        <v>0</v>
      </c>
    </row>
    <row r="52" spans="1:6" thickBot="1">
      <c r="A52" s="40" t="s">
        <v>58</v>
      </c>
      <c r="B52" s="13"/>
      <c r="C52" s="17"/>
      <c r="D52" s="19"/>
      <c r="E52" s="11">
        <f>IF(OR(LEN(TRIM(D52))&lt;1,LEN(TRIM(D52))&gt;2),0,LOOKUP(TRIM(D52),$E$1:$F$12))</f>
        <v>0</v>
      </c>
      <c r="F52" s="6">
        <f t="shared" si="3"/>
        <v>0</v>
      </c>
    </row>
    <row r="53" spans="1:6" thickBot="1">
      <c r="A53" s="39" t="s">
        <v>57</v>
      </c>
      <c r="B53" s="37"/>
      <c r="C53" s="17"/>
      <c r="D53" s="19"/>
      <c r="E53" s="11">
        <f>IF(OR(LEN(TRIM(D53))&lt;1,LEN(TRIM(D53))&gt;2),0,LOOKUP(TRIM(D53),$E$1:$F$12))</f>
        <v>0</v>
      </c>
      <c r="F53" s="6">
        <f t="shared" si="3"/>
        <v>0</v>
      </c>
    </row>
    <row r="54" spans="1:6" thickBot="1">
      <c r="A54" s="40" t="s">
        <v>56</v>
      </c>
      <c r="B54" s="13"/>
      <c r="C54" s="17"/>
      <c r="D54" s="19"/>
      <c r="E54" s="11">
        <f>IF(OR(LEN(TRIM(D54))&lt;1,LEN(TRIM(D54))&gt;2),0,LOOKUP(TRIM(D54),$E$1:$F$12))</f>
        <v>0</v>
      </c>
      <c r="F54" s="6">
        <f t="shared" si="3"/>
        <v>0</v>
      </c>
    </row>
    <row r="55" spans="1:6" thickBot="1">
      <c r="A55" s="39" t="s">
        <v>47</v>
      </c>
      <c r="B55" s="37"/>
      <c r="C55" s="17"/>
      <c r="D55" s="19"/>
      <c r="E55" s="11">
        <f>IF(OR(LEN(TRIM(D55))&lt;1,LEN(TRIM(D55))&gt;2),0,LOOKUP(TRIM(D55),$E$1:$F$12))</f>
        <v>0</v>
      </c>
      <c r="F55" s="6">
        <f t="shared" si="3"/>
        <v>0</v>
      </c>
    </row>
    <row r="56" spans="1:6" ht="17.25" thickTop="1" thickBot="1">
      <c r="A56" s="41" t="s">
        <v>48</v>
      </c>
      <c r="B56" s="42">
        <f>B35+SUM(C39:C48)+SUM(C51:C55)</f>
        <v>0</v>
      </c>
      <c r="C56" s="43"/>
      <c r="D56" s="7"/>
      <c r="E56"/>
      <c r="F56" s="6">
        <f>F35+SUM(F39:I55)</f>
        <v>0</v>
      </c>
    </row>
    <row r="57" spans="1:6" ht="17.25" thickTop="1" thickBot="1">
      <c r="A57" s="44" t="s">
        <v>49</v>
      </c>
      <c r="B57" s="45" t="str">
        <f>IF(B56=0," ",F56/B56)</f>
        <v xml:space="preserve"> </v>
      </c>
      <c r="D57" s="4"/>
      <c r="E57"/>
      <c r="F57"/>
    </row>
    <row r="58" spans="1:6" ht="16.5" thickTop="1"/>
  </sheetData>
  <sortState ref="A15:B32">
    <sortCondition ref="A32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P-3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David Reese</cp:lastModifiedBy>
  <cp:revision/>
  <dcterms:created xsi:type="dcterms:W3CDTF">2018-05-31T17:43:32Z</dcterms:created>
  <dcterms:modified xsi:type="dcterms:W3CDTF">2019-07-12T22:01:30Z</dcterms:modified>
  <cp:category/>
  <cp:contentStatus/>
</cp:coreProperties>
</file>