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890963\"/>
    </mc:Choice>
  </mc:AlternateContent>
  <xr:revisionPtr revIDLastSave="0" documentId="13_ncr:1_{7016290D-F1A8-42C9-87E6-C6BAA7584686}" xr6:coauthVersionLast="44" xr6:coauthVersionMax="44" xr10:uidLastSave="{00000000-0000-0000-0000-000000000000}"/>
  <bookViews>
    <workbookView xWindow="10545" yWindow="2295" windowWidth="17415" windowHeight="9705" xr2:uid="{00000000-000D-0000-FFFF-FFFF00000000}"/>
  </bookViews>
  <sheets>
    <sheet name="Tech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20" i="1"/>
  <c r="F20" i="1" s="1"/>
  <c r="E23" i="1"/>
  <c r="F23" i="1" s="1"/>
  <c r="E15" i="1"/>
  <c r="F15" i="1" s="1"/>
  <c r="E17" i="1"/>
  <c r="F17" i="1" s="1"/>
  <c r="E18" i="1"/>
  <c r="F18" i="1" s="1"/>
  <c r="E36" i="1"/>
  <c r="F36" i="1" s="1"/>
  <c r="E34" i="1"/>
  <c r="F34" i="1" s="1"/>
  <c r="E32" i="1"/>
  <c r="F32" i="1" s="1"/>
  <c r="E22" i="1"/>
  <c r="F22" i="1" s="1"/>
  <c r="E35" i="1"/>
  <c r="F35" i="1" s="1"/>
  <c r="E55" i="1"/>
  <c r="F55" i="1" s="1"/>
  <c r="E56" i="1" l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B42" i="1" l="1"/>
  <c r="E41" i="1"/>
  <c r="F41" i="1" s="1"/>
  <c r="E40" i="1"/>
  <c r="F40" i="1" s="1"/>
  <c r="E39" i="1"/>
  <c r="F39" i="1" s="1"/>
  <c r="E38" i="1"/>
  <c r="F38" i="1" s="1"/>
  <c r="E33" i="1"/>
  <c r="F33" i="1" s="1"/>
  <c r="E25" i="1"/>
  <c r="F25" i="1" s="1"/>
  <c r="E21" i="1"/>
  <c r="F21" i="1" s="1"/>
  <c r="E24" i="1"/>
  <c r="F24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16" i="1"/>
  <c r="F16" i="1" s="1"/>
  <c r="F42" i="1" l="1"/>
  <c r="F57" i="1" s="1"/>
  <c r="B43" i="1"/>
  <c r="B57" i="1"/>
  <c r="B58" i="1" l="1"/>
</calcChain>
</file>

<file path=xl/sharedStrings.xml><?xml version="1.0" encoding="utf-8"?>
<sst xmlns="http://schemas.openxmlformats.org/spreadsheetml/2006/main" count="75" uniqueCount="71">
  <si>
    <t>Technology Education Broadfield - Major</t>
  </si>
  <si>
    <t>Course</t>
  </si>
  <si>
    <t>Credits</t>
  </si>
  <si>
    <t>Grade</t>
  </si>
  <si>
    <t>Quality Factor</t>
  </si>
  <si>
    <t>Quality Pts</t>
  </si>
  <si>
    <t>A</t>
  </si>
  <si>
    <t>A-</t>
  </si>
  <si>
    <t>TE 250CS - Tech and Society</t>
  </si>
  <si>
    <t>B</t>
  </si>
  <si>
    <t>TE 330 - Alt Power/Energy Tech</t>
  </si>
  <si>
    <t>B-</t>
  </si>
  <si>
    <t>B+</t>
  </si>
  <si>
    <t>C</t>
  </si>
  <si>
    <t>C-</t>
  </si>
  <si>
    <t>C+</t>
  </si>
  <si>
    <t>D</t>
  </si>
  <si>
    <t>D-</t>
  </si>
  <si>
    <t>D+</t>
  </si>
  <si>
    <t>F</t>
  </si>
  <si>
    <t>Content Area GPA:</t>
  </si>
  <si>
    <t>TE 207 - Materials and Processes</t>
  </si>
  <si>
    <t>CHMY 121IN - Introduction to General Chemistry</t>
  </si>
  <si>
    <t>DDSN 114 - Introduction to CAD</t>
  </si>
  <si>
    <t>M 151Q or M161Q or M171Q - Precalculus/Calculus</t>
  </si>
  <si>
    <t>PHSX 205 - College Physics I</t>
  </si>
  <si>
    <t>TE 410 - Computer Aided and Industrial Machining and Manufacturing</t>
  </si>
  <si>
    <t>TE 331 - Electronic Communication Technology</t>
  </si>
  <si>
    <t>TE 417 - Manufacturing Technology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</si>
  <si>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</si>
  <si>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</si>
  <si>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</si>
  <si>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</si>
  <si>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</si>
  <si>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</si>
  <si>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</si>
  <si>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</si>
  <si>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</si>
  <si>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</si>
  <si>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</si>
  <si>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</si>
  <si>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</si>
  <si>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</si>
  <si>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</si>
  <si>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</si>
  <si>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</si>
  <si>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</si>
  <si>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</si>
  <si>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</si>
  <si>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</si>
  <si>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US Core</t>
  </si>
  <si>
    <t>Total Credits (Content):</t>
  </si>
  <si>
    <t>Catalog Year 2020-21</t>
  </si>
  <si>
    <t>EDU 347 - Managing the Learning Environment</t>
  </si>
  <si>
    <t>EDM 411 - Methods: Ag &amp; Tech Ed</t>
  </si>
  <si>
    <t>WRIT 101W</t>
  </si>
  <si>
    <t>Technology Electives (9 credits)</t>
  </si>
  <si>
    <t>WLDG 110 - Welding Theory I</t>
  </si>
  <si>
    <t>WLDG 111 - Welding Theory I Practical</t>
  </si>
  <si>
    <t>WLDG 121 - Welding Theory II Practical</t>
  </si>
  <si>
    <t>WLDG 122 - Welding Theory III Practical</t>
  </si>
  <si>
    <t>WLDG 120 - Welding Theory II</t>
  </si>
  <si>
    <t>AGED 312R - Communicating Agriculture</t>
  </si>
  <si>
    <t>AGED 315 - Electrical &amp; Power Systems Operation</t>
  </si>
  <si>
    <t>AGED 333 - Construction Technology</t>
  </si>
  <si>
    <t>AGED 253 - Ag Ed in Public Schools</t>
  </si>
  <si>
    <t>GPHY 284 - Intro to GIS Science &amp; Cartography</t>
  </si>
  <si>
    <t>AGED 397 - Educational Methods in Ag</t>
  </si>
  <si>
    <t>AGED 485 - Laboratory Management and Teaching in Agricultural Education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</si>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</sst>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1" fillId="0" borderId="2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6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Fill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2.7109375" style="1" customWidth="1"/>
    <col min="3" max="4" width="11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6" t="s">
        <v>29</v>
      </c>
      <c r="B1" s="23"/>
      <c r="C1" s="23"/>
      <c r="D1" s="23"/>
      <c r="E1" s="21" t="s">
        <v>6</v>
      </c>
      <c r="F1" s="21">
        <v>4</v>
      </c>
    </row>
    <row r="2" spans="1:7" ht="26.25">
      <c r="A2" s="23" t="s">
        <v>0</v>
      </c>
      <c r="B2" s="23"/>
      <c r="C2" s="23"/>
      <c r="D2" s="23"/>
      <c r="E2" s="21" t="s">
        <v>7</v>
      </c>
      <c r="F2" s="21">
        <v>3.7</v>
      </c>
    </row>
    <row r="3" spans="1:7" ht="16.5" thickBot="1">
      <c r="A3" s="34" t="s">
        <v>52</v>
      </c>
      <c r="B3" s="24"/>
      <c r="C3" s="27" t="s">
        <v>30</v>
      </c>
      <c r="D3" s="28"/>
      <c r="E3" s="21" t="s">
        <v>9</v>
      </c>
      <c r="F3" s="21">
        <v>3</v>
      </c>
    </row>
    <row r="4" spans="1:7">
      <c r="A4" s="29" t="s">
        <v>31</v>
      </c>
      <c r="D4" s="9"/>
      <c r="E4" s="21" t="s">
        <v>11</v>
      </c>
      <c r="F4" s="21">
        <v>2.7</v>
      </c>
    </row>
    <row r="5" spans="1:7">
      <c r="A5" s="29" t="s">
        <v>32</v>
      </c>
      <c r="C5" s="30"/>
      <c r="D5" s="30"/>
      <c r="E5" s="21" t="s">
        <v>12</v>
      </c>
      <c r="F5" s="21">
        <v>3.3</v>
      </c>
    </row>
    <row r="6" spans="1:7">
      <c r="A6" s="29" t="s">
        <v>33</v>
      </c>
      <c r="C6" s="30"/>
      <c r="D6" s="30"/>
      <c r="E6" s="21" t="s">
        <v>13</v>
      </c>
      <c r="F6" s="21">
        <v>2</v>
      </c>
    </row>
    <row r="7" spans="1:7">
      <c r="A7" s="31" t="s">
        <v>34</v>
      </c>
      <c r="B7" s="32"/>
      <c r="D7" s="32"/>
      <c r="E7" s="21" t="s">
        <v>14</v>
      </c>
      <c r="F7" s="21">
        <v>1.7</v>
      </c>
    </row>
    <row r="8" spans="1:7">
      <c r="A8" s="31" t="s">
        <v>35</v>
      </c>
      <c r="B8" s="32"/>
      <c r="C8" s="33"/>
      <c r="D8" s="32"/>
      <c r="E8" s="21" t="s">
        <v>15</v>
      </c>
      <c r="F8" s="21">
        <v>2.2999999999999998</v>
      </c>
    </row>
    <row r="9" spans="1:7">
      <c r="A9" s="31" t="s">
        <v>36</v>
      </c>
      <c r="B9" s="32"/>
      <c r="C9" s="33"/>
      <c r="D9" s="32"/>
      <c r="E9" s="21" t="s">
        <v>16</v>
      </c>
      <c r="F9" s="21">
        <v>1</v>
      </c>
    </row>
    <row r="10" spans="1:7">
      <c r="A10" s="31" t="s">
        <v>37</v>
      </c>
      <c r="B10" s="32"/>
      <c r="C10" s="33"/>
      <c r="D10" s="32"/>
      <c r="E10" s="21" t="s">
        <v>17</v>
      </c>
      <c r="F10" s="21">
        <v>0.7</v>
      </c>
    </row>
    <row r="11" spans="1:7">
      <c r="A11" s="31" t="s">
        <v>38</v>
      </c>
      <c r="B11" s="32"/>
      <c r="C11" s="33"/>
      <c r="D11" s="32"/>
      <c r="E11" s="21" t="s">
        <v>18</v>
      </c>
      <c r="F11" s="21">
        <v>1.3</v>
      </c>
    </row>
    <row r="12" spans="1:7" ht="16.5" thickBot="1">
      <c r="A12" s="34" t="s">
        <v>39</v>
      </c>
      <c r="B12" s="35"/>
      <c r="C12" s="36"/>
      <c r="D12" s="35"/>
      <c r="E12" s="21" t="s">
        <v>19</v>
      </c>
      <c r="F12" s="21">
        <v>0</v>
      </c>
    </row>
    <row r="13" spans="1:7" ht="33.75" customHeight="1" thickBot="1">
      <c r="A13" s="37" t="s">
        <v>40</v>
      </c>
      <c r="B13" s="38"/>
      <c r="C13" s="38"/>
      <c r="D13" s="38"/>
      <c r="E13" s="15"/>
      <c r="F13"/>
    </row>
    <row r="14" spans="1:7" ht="18" customHeight="1" thickBot="1">
      <c r="A14" s="54" t="s">
        <v>1</v>
      </c>
      <c r="B14" s="22" t="s">
        <v>41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7" ht="15" customHeight="1">
      <c r="A15" s="77" t="s">
        <v>65</v>
      </c>
      <c r="B15" s="49"/>
      <c r="C15" s="10"/>
      <c r="D15" s="76"/>
      <c r="E15" s="11">
        <f t="shared" ref="E15:E36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81" t="s">
        <v>62</v>
      </c>
      <c r="B16" s="49"/>
      <c r="C16" s="16"/>
      <c r="D16" s="86"/>
      <c r="E16" s="11">
        <f t="shared" si="0"/>
        <v>0</v>
      </c>
      <c r="F16" s="6">
        <f>C16*E16</f>
        <v>0</v>
      </c>
      <c r="G16" s="3"/>
    </row>
    <row r="17" spans="1:7" ht="15" customHeight="1">
      <c r="A17" s="73" t="s">
        <v>63</v>
      </c>
      <c r="B17" s="49"/>
      <c r="C17" s="17"/>
      <c r="D17" s="85"/>
      <c r="E17" s="11">
        <f t="shared" si="0"/>
        <v>0</v>
      </c>
      <c r="F17" s="6">
        <f>C17*E17</f>
        <v>0</v>
      </c>
      <c r="G17" s="3"/>
    </row>
    <row r="18" spans="1:7" ht="15" customHeight="1">
      <c r="A18" s="81" t="s">
        <v>64</v>
      </c>
      <c r="B18" s="49"/>
      <c r="C18" s="17"/>
      <c r="D18" s="86"/>
      <c r="E18" s="11">
        <f t="shared" si="0"/>
        <v>0</v>
      </c>
      <c r="F18" s="6">
        <f>C18*E18</f>
        <v>0</v>
      </c>
      <c r="G18" s="3"/>
    </row>
    <row r="19" spans="1:7" ht="15" customHeight="1">
      <c r="A19" s="81" t="s">
        <v>67</v>
      </c>
      <c r="B19" s="49"/>
      <c r="C19" s="17"/>
      <c r="D19" s="87"/>
      <c r="E19" s="11">
        <f t="shared" si="0"/>
        <v>0</v>
      </c>
      <c r="F19" s="6">
        <f>C19*E19</f>
        <v>0</v>
      </c>
      <c r="G19" s="3"/>
    </row>
    <row r="20" spans="1:7" ht="15" customHeight="1" thickBot="1">
      <c r="A20" s="71" t="s">
        <v>68</v>
      </c>
      <c r="B20" s="52"/>
      <c r="C20" s="18"/>
      <c r="D20" s="89"/>
      <c r="E20" s="11">
        <f t="shared" si="0"/>
        <v>0</v>
      </c>
      <c r="F20" s="6">
        <f>C20*E20</f>
        <v>0</v>
      </c>
      <c r="G20" s="3"/>
    </row>
    <row r="21" spans="1:7" ht="15" customHeight="1" thickBot="1">
      <c r="A21" s="69" t="s">
        <v>22</v>
      </c>
      <c r="B21" s="49"/>
      <c r="C21" s="10"/>
      <c r="D21" s="17"/>
      <c r="E21" s="11">
        <f>IF(OR(LEN(TRIM(D21))&lt;1,LEN(TRIM(D21))&gt;2),0,LOOKUP(TRIM(D21),$E$1:$F$12))</f>
        <v>0</v>
      </c>
      <c r="F21" s="6">
        <f>C21*E21</f>
        <v>0</v>
      </c>
      <c r="G21" s="3"/>
    </row>
    <row r="22" spans="1:7" ht="15" customHeight="1" thickBot="1">
      <c r="A22" s="70" t="s">
        <v>23</v>
      </c>
      <c r="B22" s="53"/>
      <c r="C22" s="19"/>
      <c r="D22" s="20"/>
      <c r="E22" s="11">
        <f>IF(OR(LEN(TRIM(D22))&lt;1,LEN(TRIM(D22))&gt;2),0,LOOKUP(TRIM(D22),$E$1:$F$12))</f>
        <v>0</v>
      </c>
      <c r="F22" s="6">
        <f>C22*E22</f>
        <v>0</v>
      </c>
      <c r="G22" s="3"/>
    </row>
    <row r="23" spans="1:7" ht="15" customHeight="1" thickBot="1">
      <c r="A23" s="70" t="s">
        <v>66</v>
      </c>
      <c r="B23" s="53"/>
      <c r="C23" s="19"/>
      <c r="D23" s="20"/>
      <c r="E23" s="11">
        <f>IF(OR(LEN(TRIM(D23))&lt;1,LEN(TRIM(D23))&gt;2),0,LOOKUP(TRIM(D23),$E$1:$F$12))</f>
        <v>0</v>
      </c>
      <c r="F23" s="6">
        <f>C23*E23</f>
        <v>0</v>
      </c>
      <c r="G23" s="3"/>
    </row>
    <row r="24" spans="1:7" ht="15" customHeight="1" thickBot="1">
      <c r="A24" s="70" t="s">
        <v>24</v>
      </c>
      <c r="B24" s="53"/>
      <c r="C24" s="19"/>
      <c r="D24" s="20"/>
      <c r="E24" s="11">
        <f>IF(OR(LEN(TRIM(D24))&lt;1,LEN(TRIM(D24))&gt;2),0,LOOKUP(TRIM(D24),$E$1:$F$12))</f>
        <v>0</v>
      </c>
      <c r="F24" s="6">
        <f>C24*E24</f>
        <v>0</v>
      </c>
      <c r="G24" s="3"/>
    </row>
    <row r="25" spans="1:7" ht="15" customHeight="1" thickBot="1">
      <c r="A25" s="71" t="s">
        <v>25</v>
      </c>
      <c r="B25" s="52"/>
      <c r="C25" s="18"/>
      <c r="D25" s="12"/>
      <c r="E25" s="11">
        <f>IF(OR(LEN(TRIM(D25))&lt;1,LEN(TRIM(D25))&gt;2),0,LOOKUP(TRIM(D25),$E$1:$F$12))</f>
        <v>0</v>
      </c>
      <c r="F25" s="6">
        <f>C25*E25</f>
        <v>0</v>
      </c>
      <c r="G25" s="3"/>
    </row>
    <row r="26" spans="1:7" ht="15" customHeight="1">
      <c r="A26" s="69" t="s">
        <v>21</v>
      </c>
      <c r="B26" s="49"/>
      <c r="C26" s="10"/>
      <c r="D26" s="8"/>
      <c r="E26" s="11">
        <f t="shared" si="0"/>
        <v>0</v>
      </c>
      <c r="F26" s="6">
        <f t="shared" ref="F26:F31" si="1">C26*E26</f>
        <v>0</v>
      </c>
      <c r="G26" s="3"/>
    </row>
    <row r="27" spans="1:7" ht="15" customHeight="1">
      <c r="A27" s="69" t="s">
        <v>8</v>
      </c>
      <c r="B27" s="49"/>
      <c r="C27" s="10"/>
      <c r="D27" s="8"/>
      <c r="E27" s="11">
        <f t="shared" si="0"/>
        <v>0</v>
      </c>
      <c r="F27" s="6">
        <f t="shared" si="1"/>
        <v>0</v>
      </c>
      <c r="G27" s="3"/>
    </row>
    <row r="28" spans="1:7" ht="15" customHeight="1">
      <c r="A28" s="69" t="s">
        <v>10</v>
      </c>
      <c r="B28" s="49"/>
      <c r="C28" s="10"/>
      <c r="D28" s="16"/>
      <c r="E28" s="11">
        <f t="shared" si="0"/>
        <v>0</v>
      </c>
      <c r="F28" s="6">
        <f t="shared" si="1"/>
        <v>0</v>
      </c>
      <c r="G28" s="3"/>
    </row>
    <row r="29" spans="1:7" ht="15" customHeight="1">
      <c r="A29" s="69" t="s">
        <v>27</v>
      </c>
      <c r="B29" s="49"/>
      <c r="C29" s="10"/>
      <c r="D29" s="17"/>
      <c r="E29" s="11">
        <f t="shared" si="0"/>
        <v>0</v>
      </c>
      <c r="F29" s="6">
        <f t="shared" si="1"/>
        <v>0</v>
      </c>
      <c r="G29" s="3"/>
    </row>
    <row r="30" spans="1:7" ht="15" customHeight="1">
      <c r="A30" s="69" t="s">
        <v>26</v>
      </c>
      <c r="B30" s="49"/>
      <c r="C30" s="10"/>
      <c r="D30" s="17"/>
      <c r="E30" s="11">
        <f t="shared" si="0"/>
        <v>0</v>
      </c>
      <c r="F30" s="6">
        <f t="shared" si="1"/>
        <v>0</v>
      </c>
      <c r="G30" s="3"/>
    </row>
    <row r="31" spans="1:7" ht="15" customHeight="1" thickBot="1">
      <c r="A31" s="71" t="s">
        <v>28</v>
      </c>
      <c r="B31" s="52"/>
      <c r="C31" s="18"/>
      <c r="D31" s="12"/>
      <c r="E31" s="11">
        <f t="shared" si="0"/>
        <v>0</v>
      </c>
      <c r="F31" s="6">
        <f t="shared" si="1"/>
        <v>0</v>
      </c>
      <c r="G31" s="3"/>
    </row>
    <row r="32" spans="1:7" ht="15" customHeight="1">
      <c r="A32" s="77" t="s">
        <v>57</v>
      </c>
      <c r="B32" s="78"/>
      <c r="C32" s="79"/>
      <c r="D32" s="80"/>
      <c r="E32" s="11">
        <f t="shared" si="0"/>
        <v>0</v>
      </c>
      <c r="F32" s="6">
        <f t="shared" ref="F32" si="2">C32*E32</f>
        <v>0</v>
      </c>
      <c r="G32" s="3"/>
    </row>
    <row r="33" spans="1:7" ht="15" customHeight="1">
      <c r="A33" s="81" t="s">
        <v>58</v>
      </c>
      <c r="B33" s="82"/>
      <c r="C33" s="83"/>
      <c r="D33" s="16"/>
      <c r="E33" s="11">
        <f t="shared" si="0"/>
        <v>0</v>
      </c>
      <c r="F33" s="6">
        <f t="shared" ref="F33:F41" si="3">C33*E33</f>
        <v>0</v>
      </c>
      <c r="G33" s="3"/>
    </row>
    <row r="34" spans="1:7" ht="15" customHeight="1">
      <c r="A34" s="73" t="s">
        <v>61</v>
      </c>
      <c r="B34" s="74"/>
      <c r="C34" s="41"/>
      <c r="D34" s="75"/>
      <c r="E34" s="11">
        <f t="shared" si="0"/>
        <v>0</v>
      </c>
      <c r="F34" s="6">
        <f t="shared" si="3"/>
        <v>0</v>
      </c>
      <c r="G34" s="3"/>
    </row>
    <row r="35" spans="1:7" ht="15" customHeight="1">
      <c r="A35" s="81" t="s">
        <v>59</v>
      </c>
      <c r="B35" s="82"/>
      <c r="C35" s="83"/>
      <c r="D35" s="16"/>
      <c r="E35" s="11">
        <f t="shared" si="0"/>
        <v>0</v>
      </c>
      <c r="F35" s="6">
        <f t="shared" ref="F35" si="4">C35*E35</f>
        <v>0</v>
      </c>
      <c r="G35" s="3"/>
    </row>
    <row r="36" spans="1:7" ht="15" customHeight="1" thickBot="1">
      <c r="A36" s="84" t="s">
        <v>60</v>
      </c>
      <c r="B36" s="52"/>
      <c r="C36" s="18"/>
      <c r="D36" s="12"/>
      <c r="E36" s="11">
        <f t="shared" si="0"/>
        <v>0</v>
      </c>
      <c r="F36" s="6">
        <f t="shared" ref="F36" si="5">C36*E36</f>
        <v>0</v>
      </c>
      <c r="G36" s="3"/>
    </row>
    <row r="37" spans="1:7" ht="15" customHeight="1">
      <c r="A37" s="72" t="s">
        <v>56</v>
      </c>
      <c r="B37" s="25"/>
      <c r="C37" s="25"/>
      <c r="D37" s="88"/>
      <c r="E37" s="11"/>
      <c r="F37" s="6"/>
      <c r="G37" s="3"/>
    </row>
    <row r="38" spans="1:7" ht="15">
      <c r="A38" s="50"/>
      <c r="B38" s="49"/>
      <c r="C38" s="10"/>
      <c r="D38" s="16"/>
      <c r="E38" s="11">
        <f>IF(OR(LEN(TRIM(D38))&lt;1,LEN(TRIM(D38))&gt;2),0,LOOKUP(TRIM(D38),$E$1:$F$12))</f>
        <v>0</v>
      </c>
      <c r="F38" s="6">
        <f t="shared" si="3"/>
        <v>0</v>
      </c>
      <c r="G38" s="3"/>
    </row>
    <row r="39" spans="1:7" ht="15">
      <c r="A39" s="51"/>
      <c r="B39" s="49"/>
      <c r="C39" s="10"/>
      <c r="D39" s="17"/>
      <c r="E39" s="11">
        <f>IF(OR(LEN(TRIM(D39))&lt;1,LEN(TRIM(D39))&gt;2),0,LOOKUP(TRIM(D39),$E$1:$F$12))</f>
        <v>0</v>
      </c>
      <c r="F39" s="6">
        <f t="shared" si="3"/>
        <v>0</v>
      </c>
      <c r="G39" s="3"/>
    </row>
    <row r="40" spans="1:7" ht="15">
      <c r="A40" s="51"/>
      <c r="B40" s="49"/>
      <c r="C40" s="10"/>
      <c r="D40" s="17"/>
      <c r="E40" s="11">
        <f>IF(OR(LEN(TRIM(D40))&lt;1,LEN(TRIM(D40))&gt;2),0,LOOKUP(TRIM(D40),$E$1:$F$12))</f>
        <v>0</v>
      </c>
      <c r="F40" s="6">
        <f t="shared" si="3"/>
        <v>0</v>
      </c>
      <c r="G40" s="3"/>
    </row>
    <row r="41" spans="1:7" thickBot="1">
      <c r="A41" s="51"/>
      <c r="B41" s="49"/>
      <c r="C41" s="10"/>
      <c r="D41" s="17"/>
      <c r="E41" s="11">
        <f>IF(OR(LEN(TRIM(D41))&lt;1,LEN(TRIM(D41))&gt;2),0,LOOKUP(TRIM(D41),$E$1:$F$12))</f>
        <v>0</v>
      </c>
      <c r="F41" s="6">
        <f t="shared" si="3"/>
        <v>0</v>
      </c>
      <c r="G41" s="3"/>
    </row>
    <row r="42" spans="1:7" ht="17.25" thickTop="1" thickBot="1">
      <c r="A42" s="44" t="s">
        <v>51</v>
      </c>
      <c r="B42" s="45">
        <f>SUM(C16:C41)</f>
        <v>0</v>
      </c>
      <c r="C42" s="13"/>
      <c r="E42" s="7"/>
      <c r="F42" s="6">
        <f>SUM(F16:F41)</f>
        <v>0</v>
      </c>
      <c r="G42" s="3"/>
    </row>
    <row r="43" spans="1:7" ht="17.25" thickTop="1" thickBot="1">
      <c r="A43" s="47" t="s">
        <v>20</v>
      </c>
      <c r="B43" s="48" t="str">
        <f>IF(B42=0,"",F42/B42)</f>
        <v/>
      </c>
      <c r="C43" s="4"/>
      <c r="E43" s="4"/>
      <c r="F43"/>
      <c r="G43" s="3"/>
    </row>
    <row r="44" spans="1:7" s="40" customFormat="1" ht="31.5" customHeight="1" thickTop="1" thickBot="1">
      <c r="A44" s="37" t="s">
        <v>42</v>
      </c>
      <c r="B44" s="37"/>
      <c r="C44" s="37"/>
      <c r="D44" s="37"/>
      <c r="E44" s="39"/>
    </row>
    <row r="45" spans="1:7" ht="16.5" thickBot="1">
      <c r="A45" s="54" t="s">
        <v>1</v>
      </c>
      <c r="B45" s="22" t="s">
        <v>41</v>
      </c>
      <c r="C45" s="2" t="s">
        <v>2</v>
      </c>
      <c r="D45" s="2" t="s">
        <v>3</v>
      </c>
      <c r="E45"/>
      <c r="F45"/>
    </row>
    <row r="46" spans="1:7" ht="15">
      <c r="A46" s="55" t="s">
        <v>43</v>
      </c>
      <c r="B46" s="56"/>
      <c r="C46" s="57"/>
      <c r="D46" s="58"/>
      <c r="E46" s="11">
        <f t="shared" ref="E46:E53" si="6">IF(OR(LEN(TRIM(D46))&lt;1,LEN(TRIM(D46))&gt;2),0,LOOKUP(TRIM(D46),$E$1:$F$12))</f>
        <v>0</v>
      </c>
      <c r="F46" s="6">
        <f t="shared" ref="F46:F53" si="7">C46*E46</f>
        <v>0</v>
      </c>
    </row>
    <row r="47" spans="1:7" ht="15">
      <c r="A47" s="55" t="s">
        <v>44</v>
      </c>
      <c r="B47" s="56"/>
      <c r="C47" s="57"/>
      <c r="D47" s="58"/>
      <c r="E47" s="11">
        <f t="shared" si="6"/>
        <v>0</v>
      </c>
      <c r="F47" s="6">
        <f t="shared" si="7"/>
        <v>0</v>
      </c>
    </row>
    <row r="48" spans="1:7" ht="15">
      <c r="A48" s="55" t="s">
        <v>53</v>
      </c>
      <c r="B48" s="56"/>
      <c r="C48" s="57"/>
      <c r="D48" s="58"/>
      <c r="E48" s="11">
        <f t="shared" si="6"/>
        <v>0</v>
      </c>
      <c r="F48" s="6">
        <f t="shared" si="7"/>
        <v>0</v>
      </c>
    </row>
    <row r="49" spans="1:6" ht="15">
      <c r="A49" s="55" t="s">
        <v>45</v>
      </c>
      <c r="B49" s="56"/>
      <c r="C49" s="57"/>
      <c r="D49" s="58"/>
      <c r="E49" s="11">
        <f t="shared" si="6"/>
        <v>0</v>
      </c>
      <c r="F49" s="6">
        <f t="shared" si="7"/>
        <v>0</v>
      </c>
    </row>
    <row r="50" spans="1:6" thickBot="1">
      <c r="A50" s="59" t="s">
        <v>46</v>
      </c>
      <c r="B50" s="60"/>
      <c r="C50" s="61"/>
      <c r="D50" s="62"/>
      <c r="E50" s="11">
        <f t="shared" si="6"/>
        <v>0</v>
      </c>
      <c r="F50" s="6">
        <f t="shared" si="7"/>
        <v>0</v>
      </c>
    </row>
    <row r="51" spans="1:6" thickBot="1">
      <c r="A51" s="63" t="s">
        <v>54</v>
      </c>
      <c r="B51" s="64"/>
      <c r="C51" s="65"/>
      <c r="D51" s="66"/>
      <c r="E51" s="11">
        <f t="shared" si="6"/>
        <v>0</v>
      </c>
      <c r="F51" s="6">
        <f t="shared" si="7"/>
        <v>0</v>
      </c>
    </row>
    <row r="52" spans="1:6" thickBot="1">
      <c r="A52" s="63" t="s">
        <v>47</v>
      </c>
      <c r="B52" s="67"/>
      <c r="C52" s="65"/>
      <c r="D52" s="66"/>
      <c r="E52" s="11">
        <f t="shared" si="6"/>
        <v>0</v>
      </c>
      <c r="F52" s="6">
        <f t="shared" si="7"/>
        <v>0</v>
      </c>
    </row>
    <row r="53" spans="1:6" thickBot="1">
      <c r="A53" s="68" t="s">
        <v>48</v>
      </c>
      <c r="B53" s="64"/>
      <c r="C53" s="65"/>
      <c r="D53" s="66"/>
      <c r="E53" s="11">
        <f t="shared" si="6"/>
        <v>0</v>
      </c>
      <c r="F53" s="6">
        <f t="shared" si="7"/>
        <v>0</v>
      </c>
    </row>
    <row r="54" spans="1:6" ht="33.75" customHeight="1" thickBot="1">
      <c r="A54" s="37" t="s">
        <v>49</v>
      </c>
      <c r="B54" s="38"/>
      <c r="C54" s="38"/>
      <c r="D54" s="38"/>
      <c r="E54" s="15"/>
      <c r="F54"/>
    </row>
    <row r="55" spans="1:6" thickBot="1">
      <c r="A55" s="43" t="s">
        <v>50</v>
      </c>
      <c r="B55" s="14"/>
      <c r="C55" s="19"/>
      <c r="D55" s="42"/>
      <c r="E55" s="11">
        <f>IF(OR(LEN(TRIM(D55))&lt;1,LEN(TRIM(D55))&gt;2),0,LOOKUP(TRIM(D55),#REF!))</f>
        <v>0</v>
      </c>
      <c r="F55" s="6">
        <f>C55*E55</f>
        <v>0</v>
      </c>
    </row>
    <row r="56" spans="1:6" thickBot="1">
      <c r="A56" s="43" t="s">
        <v>55</v>
      </c>
      <c r="B56" s="14"/>
      <c r="C56" s="19"/>
      <c r="D56" s="42"/>
      <c r="E56" s="11">
        <f>IF(OR(LEN(TRIM(D56))&lt;1,LEN(TRIM(D56))&gt;2),0,LOOKUP(TRIM(D56),#REF!))</f>
        <v>0</v>
      </c>
      <c r="F56" s="6">
        <f>C56*E56</f>
        <v>0</v>
      </c>
    </row>
    <row r="57" spans="1:6" ht="17.25" thickTop="1" thickBot="1">
      <c r="A57" s="44" t="s">
        <v>69</v>
      </c>
      <c r="B57" s="45">
        <f>B42+SUM(C46:C53)+SUM(C56:C56)</f>
        <v>0</v>
      </c>
      <c r="C57" s="46"/>
      <c r="D57" s="7"/>
      <c r="E57"/>
      <c r="F57" s="6">
        <f>F42+SUM(F46:F56)</f>
        <v>0</v>
      </c>
    </row>
    <row r="58" spans="1:6" ht="17.25" thickTop="1" thickBot="1">
      <c r="A58" s="47" t="s">
        <v>70</v>
      </c>
      <c r="B58" s="48" t="str">
        <f>IF(B57=0," ",F57/B57)</f>
        <v xml:space="preserve"> </v>
      </c>
      <c r="D58" s="4"/>
      <c r="E58"/>
      <c r="F58"/>
    </row>
    <row r="59" spans="1:6" ht="16.5" thickTop="1"/>
  </sheetData>
  <pageMargins left="0.7" right="0.7" top="0.62622549019607843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2020-06-12T22:22:06Z</dcterms:modified>
  <cp:category/>
  <cp:contentStatus/>
</cp:coreProperties>
</file>