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3-24/Majors 23-24/"/>
    </mc:Choice>
  </mc:AlternateContent>
  <xr:revisionPtr revIDLastSave="17" documentId="8_{A4E739FD-E8DE-4956-BC1E-C32A2CC48D18}" xr6:coauthVersionLast="47" xr6:coauthVersionMax="47" xr10:uidLastSave="{F4819577-CA60-425C-BB9A-1EF42F0EA46A}"/>
  <bookViews>
    <workbookView xWindow="43200" yWindow="0" windowWidth="14400" windowHeight="15600" xr2:uid="{00000000-000D-0000-FFFF-FFFF00000000}"/>
  </bookViews>
  <sheets>
    <sheet name="History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1" i="1" l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38" i="1" l="1"/>
  <c r="E37" i="1"/>
  <c r="E36" i="1"/>
  <c r="E35" i="1"/>
  <c r="E33" i="1"/>
  <c r="E32" i="1"/>
  <c r="E31" i="1"/>
  <c r="E29" i="1"/>
  <c r="E27" i="1"/>
  <c r="E25" i="1"/>
  <c r="E23" i="1"/>
  <c r="E22" i="1"/>
  <c r="E20" i="1"/>
  <c r="E19" i="1"/>
  <c r="E17" i="1"/>
  <c r="E16" i="1"/>
  <c r="F37" i="1" l="1"/>
  <c r="F38" i="1"/>
  <c r="F23" i="1" l="1"/>
  <c r="F25" i="1"/>
  <c r="F27" i="1"/>
  <c r="F29" i="1"/>
  <c r="F31" i="1"/>
  <c r="F32" i="1"/>
  <c r="F33" i="1"/>
  <c r="F35" i="1"/>
  <c r="F36" i="1"/>
  <c r="B39" i="1" l="1"/>
  <c r="B54" i="1" s="1"/>
  <c r="F17" i="1"/>
  <c r="F19" i="1"/>
  <c r="F20" i="1"/>
  <c r="F22" i="1"/>
  <c r="F16" i="1"/>
  <c r="F39" i="1" l="1"/>
  <c r="F54" i="1" s="1"/>
  <c r="B55" i="1" s="1"/>
  <c r="B40" i="1" l="1"/>
</calcChain>
</file>

<file path=xl/sharedStrings.xml><?xml version="1.0" encoding="utf-8"?>
<sst xmlns="http://schemas.openxmlformats.org/spreadsheetml/2006/main" count="97" uniqueCount="90">
  <si>
    <t>A</t>
  </si>
  <si>
    <t>History Teaching - Major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</si>
  <si>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</si>
  <si>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</si>
  <si>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</si>
  <si>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</si>
  <si>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</si>
  <si>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</si>
  <si>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</si>
  <si>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</si>
  <si>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</si>
  <si>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</si>
  <si>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</si>
  <si>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</si>
  <si>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</si>
  <si>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</si>
  <si>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</si>
  <si>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</si>
  <si>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</si>
  <si>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</si>
  <si>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</si>
  <si>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</si>
  <si>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</si>
  <si>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</si>
  <si>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</si>
  <si>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</si>
  <si>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</si>
  <si>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</si>
  <si>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</si>
  <si>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</si>
  <si>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Lower-Division American History (choose two from HSTA 101IH, HSTA 102IH, HSTA 160D)</t>
  </si>
  <si>
    <t>Lower-Division European History (choose two from HSTR 101IH, HSTR 102IH, HSTR 282CS)</t>
  </si>
  <si>
    <t>Lower-Division World History (choose two from HSTR 130D, HSTR 135D, HSTR 140D, HSTR 145D, HSTR 160D, HSTR 205CS, HSTR 207CS)</t>
  </si>
  <si>
    <t>Lower-Division Social Science (choose one from GPHY 121D, GPHY 141D, ANTY 101D, SOCI 101IS, PSYX 100IS)</t>
  </si>
  <si>
    <t>Upper-Division American History (1 class)</t>
  </si>
  <si>
    <t>Upper-Division European History (1 class)</t>
  </si>
  <si>
    <t>Upper-Division World History (2 classes)</t>
  </si>
  <si>
    <t>HSTR 499R - Sen Capstone: Hist Methodology</t>
  </si>
  <si>
    <t>Upper-Division History Electives (12 credits)</t>
  </si>
  <si>
    <t>Total Credits (Content):</t>
  </si>
  <si>
    <t>Content Area GPA:</t>
  </si>
  <si>
    <t>Professional Coursework</t>
  </si>
  <si>
    <t>EDU 211D - Multicultural Education</t>
  </si>
  <si>
    <t>EDU 222IS or EDU 223IS - Educational Psychology</t>
  </si>
  <si>
    <t>EDU 347 - Managing the Learning Environment</t>
  </si>
  <si>
    <t>EDU 370 - Integrating Tech into Educ</t>
  </si>
  <si>
    <t>EDU 382 - Assessment, Curriculum, Instruction</t>
  </si>
  <si>
    <t>EDU 495R - Student Teaching</t>
  </si>
  <si>
    <t>EDM 402 - Methods: 5-12 Social Studies</t>
  </si>
  <si>
    <t>EDP 304 - Practicum</t>
  </si>
  <si>
    <t>EDP 305 - Practicum Lab</t>
  </si>
  <si>
    <t>EDSP 306 - Exceptional Learners</t>
  </si>
  <si>
    <t>HDFS 101IS - Indiv and Fam Dev: Lifespan</t>
  </si>
  <si>
    <t>Total Credits (Major):</t>
  </si>
  <si>
    <t>Major GPA:</t>
  </si>
  <si>
    <t>Catalog Year 2023-24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</si>
  <si>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</si>
  <si>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</si>
  <si>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</si>
  <si>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</si>
  <si>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</si>
  <si>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</si>
  <si>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</si>
  <si>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</si>
  <si>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</si>
  <si>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</si>
  <si>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</si>
  <si>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</si>
  <si>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</si>
  <si>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</si>
  <si>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</si>
  <si>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Score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</si>
  <si>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</si>
  <si>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</si>
  <si>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</si>
  <si>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</si>
  <si>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</si>
  <si>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</si>
  <si>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</si>
  <si>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</si>
  <si>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</si>
  <si>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</si>
  <si>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</si>
  <si>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</si>
  <si>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</si>
  <si>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History (Exam 5941)</t>
  </si>
  <si>
    <t>146-200</t>
  </si>
  <si>
    <t>131-145</t>
  </si>
  <si>
    <t>117-130</t>
  </si>
  <si>
    <t>Less than 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</si>
</sst>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sz val="10"/>
      <name val="Calibri 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3" fillId="0" borderId="3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6" fillId="0" borderId="3" xfId="0" applyFont="1" applyBorder="1" applyAlignment="1">
      <alignment horizontal="center" vertical="center"/>
    </xf>
    <xf numFmtId="0" fontId="4" fillId="0" borderId="1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0" xfId="0" applyFont="1"/>
    <xf numFmtId="0" fontId="7" fillId="0" borderId="6" xfId="0" applyFont="1" applyBorder="1"/>
    <xf numFmtId="0" fontId="7" fillId="0" borderId="2" xfId="0" applyFont="1" applyBorder="1" applyAlignment="1">
      <alignment vertical="center"/>
    </xf>
    <xf numFmtId="0" fontId="8" fillId="0" borderId="6" xfId="0" applyFont="1" applyBorder="1"/>
    <xf numFmtId="0" fontId="3" fillId="0" borderId="6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6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/>
    </xf>
    <xf numFmtId="0" fontId="12" fillId="0" borderId="36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2" fillId="0" borderId="4" xfId="0" applyFont="1" applyBorder="1" applyAlignment="1">
      <alignment horizontal="left" vertical="center"/>
    </xf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7" fillId="0" borderId="37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5" fillId="0" borderId="38" xfId="1" applyBorder="1" applyAlignment="1">
      <alignment horizontal="left" vertical="center"/>
    </xf>
    <xf numFmtId="0" fontId="16" fillId="0" borderId="39" xfId="0" applyFont="1" applyBorder="1"/>
    <xf numFmtId="0" fontId="16" fillId="0" borderId="40" xfId="0" applyFont="1" applyBorder="1" applyAlignment="1">
      <alignment horizontal="center"/>
    </xf>
    <xf numFmtId="0" fontId="6" fillId="0" borderId="13" xfId="0" applyFont="1" applyBorder="1" applyAlignment="1">
      <alignment horizontal="left" vertical="center"/>
    </xf>
    <xf numFmtId="0" fontId="16" fillId="0" borderId="0" xfId="0" applyFont="1"/>
    <xf numFmtId="0" fontId="16" fillId="0" borderId="41" xfId="0" applyFont="1" applyBorder="1" applyAlignment="1">
      <alignment horizontal="center"/>
    </xf>
    <xf numFmtId="0" fontId="7" fillId="0" borderId="13" xfId="0" applyFont="1" applyBorder="1"/>
    <xf numFmtId="0" fontId="6" fillId="0" borderId="0" xfId="0" applyFont="1"/>
    <xf numFmtId="0" fontId="7" fillId="0" borderId="42" xfId="0" applyFont="1" applyBorder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6" fillId="0" borderId="42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0" fontId="6" fillId="0" borderId="13" xfId="0" applyFont="1" applyBorder="1" applyAlignment="1">
      <alignment wrapText="1"/>
    </xf>
    <xf numFmtId="0" fontId="17" fillId="0" borderId="13" xfId="1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8" xfId="0" applyFont="1" applyBorder="1"/>
    <xf numFmtId="0" fontId="6" fillId="0" borderId="35" xfId="0" applyFont="1" applyBorder="1" applyAlignment="1">
      <alignment horizontal="center" wrapText="1"/>
    </xf>
    <xf numFmtId="0" fontId="6" fillId="0" borderId="43" xfId="0" applyFont="1" applyBorder="1" applyAlignment="1">
      <alignment horizontal="center"/>
    </xf>
    <xf numFmtId="0" fontId="16" fillId="0" borderId="6" xfId="0" applyFont="1" applyBorder="1"/>
    <xf numFmtId="0" fontId="16" fillId="0" borderId="44" xfId="0" applyFont="1" applyBorder="1" applyAlignment="1">
      <alignment horizontal="center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6" fillId="0" borderId="45" xfId="0" applyFont="1" applyBorder="1" applyAlignment="1">
      <alignment horizontal="center" wrapText="1"/>
    </xf>
    <xf numFmtId="0" fontId="16" fillId="0" borderId="46" xfId="0" applyFont="1" applyBorder="1" applyAlignment="1">
      <alignment horizontal="center"/>
    </xf>
    <xf numFmtId="0" fontId="16" fillId="0" borderId="47" xfId="0" applyFont="1" applyBorder="1" applyAlignment="1">
      <alignment horizontal="center"/>
    </xf>
    <xf numFmtId="0" fontId="16" fillId="0" borderId="8" xfId="0" applyFont="1" applyBorder="1" applyAlignment="1">
      <alignment horizontal="center" wrapText="1"/>
    </xf>
    <xf numFmtId="0" fontId="16" fillId="0" borderId="48" xfId="0" applyFont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4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zoomScale="85" zoomScaleNormal="85" zoomScalePageLayoutView="85" workbookViewId="0"/>
  </sheetViews>
  <sheetFormatPr defaultColWidth="8.85546875" defaultRowHeight="15.75"/>
  <cols>
    <col min="1" max="2" width="52.7109375" style="1" customWidth="1"/>
    <col min="3" max="4" width="14" style="1" customWidth="1"/>
    <col min="5" max="5" width="10.7109375" style="7" hidden="1" customWidth="1"/>
    <col min="6" max="6" width="9.140625" style="1" hidden="1" customWidth="1"/>
    <col min="7" max="9" width="8.85546875" customWidth="1"/>
  </cols>
  <sheetData>
    <row r="1" spans="1:7" ht="26.25">
      <c r="A1" s="35" t="s">
        <v>56</v>
      </c>
      <c r="B1" s="22"/>
      <c r="C1" s="22"/>
      <c r="D1" s="22"/>
      <c r="E1" s="20" t="s">
        <v>0</v>
      </c>
      <c r="F1" s="20">
        <v>4</v>
      </c>
    </row>
    <row r="2" spans="1:7" ht="26.25">
      <c r="A2" s="22" t="s">
        <v>1</v>
      </c>
      <c r="B2" s="22"/>
      <c r="C2" s="22"/>
      <c r="D2" s="22"/>
      <c r="E2" s="20" t="s">
        <v>2</v>
      </c>
      <c r="F2" s="20">
        <v>3.7</v>
      </c>
    </row>
    <row r="3" spans="1:7" ht="16.5" thickBot="1">
      <c r="A3" s="25" t="s">
        <v>55</v>
      </c>
      <c r="B3" s="23"/>
      <c r="C3" s="25" t="s">
        <v>3</v>
      </c>
      <c r="D3" s="26"/>
      <c r="E3" s="20" t="s">
        <v>4</v>
      </c>
      <c r="F3" s="20">
        <v>3</v>
      </c>
    </row>
    <row r="4" spans="1:7">
      <c r="A4" s="27" t="s">
        <v>5</v>
      </c>
      <c r="D4" s="7"/>
      <c r="E4" s="20" t="s">
        <v>6</v>
      </c>
      <c r="F4" s="20">
        <v>2.7</v>
      </c>
    </row>
    <row r="5" spans="1:7">
      <c r="A5" s="27" t="s">
        <v>7</v>
      </c>
      <c r="C5" s="28"/>
      <c r="D5" s="28"/>
      <c r="E5" s="20" t="s">
        <v>8</v>
      </c>
      <c r="F5" s="20">
        <v>3.3</v>
      </c>
    </row>
    <row r="6" spans="1:7">
      <c r="A6" s="27" t="s">
        <v>9</v>
      </c>
      <c r="C6" s="28"/>
      <c r="D6" s="28"/>
      <c r="E6" s="20" t="s">
        <v>10</v>
      </c>
      <c r="F6" s="20">
        <v>2</v>
      </c>
    </row>
    <row r="7" spans="1:7">
      <c r="A7" s="29" t="s">
        <v>11</v>
      </c>
      <c r="B7" s="30"/>
      <c r="D7" s="30"/>
      <c r="E7" s="20" t="s">
        <v>12</v>
      </c>
      <c r="F7" s="20">
        <v>1.7</v>
      </c>
    </row>
    <row r="8" spans="1:7">
      <c r="A8" s="29" t="s">
        <v>13</v>
      </c>
      <c r="B8" s="30"/>
      <c r="C8" s="31"/>
      <c r="D8" s="30"/>
      <c r="E8" s="20" t="s">
        <v>14</v>
      </c>
      <c r="F8" s="20">
        <v>2.2999999999999998</v>
      </c>
    </row>
    <row r="9" spans="1:7">
      <c r="A9" s="29" t="s">
        <v>15</v>
      </c>
      <c r="B9" s="30"/>
      <c r="C9" s="31"/>
      <c r="D9" s="30"/>
      <c r="E9" s="20" t="s">
        <v>16</v>
      </c>
      <c r="F9" s="20">
        <v>1</v>
      </c>
    </row>
    <row r="10" spans="1:7">
      <c r="A10" s="29" t="s">
        <v>17</v>
      </c>
      <c r="B10" s="30"/>
      <c r="C10" s="31"/>
      <c r="D10" s="30"/>
      <c r="E10" s="20" t="s">
        <v>18</v>
      </c>
      <c r="F10" s="20">
        <v>0.7</v>
      </c>
    </row>
    <row r="11" spans="1:7">
      <c r="A11" s="29" t="s">
        <v>19</v>
      </c>
      <c r="B11" s="30"/>
      <c r="C11" s="31"/>
      <c r="D11" s="30"/>
      <c r="E11" s="20" t="s">
        <v>20</v>
      </c>
      <c r="F11" s="20">
        <v>1.3</v>
      </c>
    </row>
    <row r="12" spans="1:7" ht="16.5" thickBot="1">
      <c r="A12" s="25" t="s">
        <v>21</v>
      </c>
      <c r="B12" s="32"/>
      <c r="C12" s="26"/>
      <c r="D12" s="32"/>
      <c r="E12" s="20" t="s">
        <v>22</v>
      </c>
      <c r="F12" s="20">
        <v>0</v>
      </c>
    </row>
    <row r="13" spans="1:7" ht="33.75" customHeight="1" thickBot="1">
      <c r="A13" s="33" t="s">
        <v>23</v>
      </c>
      <c r="B13" s="34"/>
      <c r="C13" s="34"/>
      <c r="D13" s="34"/>
      <c r="E13" s="8"/>
      <c r="F13"/>
    </row>
    <row r="14" spans="1:7" ht="18" customHeight="1" thickBot="1">
      <c r="A14" s="55" t="s">
        <v>24</v>
      </c>
      <c r="B14" s="21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5" customHeight="1" thickBot="1">
      <c r="A15" s="78" t="s">
        <v>30</v>
      </c>
      <c r="B15" s="47"/>
      <c r="C15" s="49"/>
      <c r="D15" s="48"/>
      <c r="E15"/>
      <c r="F15" s="6"/>
      <c r="G15" s="3"/>
    </row>
    <row r="16" spans="1:7" ht="18" customHeight="1">
      <c r="A16" s="75"/>
      <c r="B16" s="54"/>
      <c r="C16" s="16"/>
      <c r="D16" s="15"/>
      <c r="E16">
        <f>IF(OR(LEN(TRIM(D16))&lt;1,LEN(TRIM(D16))&gt;2),0,LOOKUP(TRIM(D16),$E$1:$F$12))</f>
        <v>0</v>
      </c>
      <c r="F16" s="6">
        <f>C16*E16</f>
        <v>0</v>
      </c>
    </row>
    <row r="17" spans="1:7" ht="15" customHeight="1" thickBot="1">
      <c r="A17" s="46"/>
      <c r="B17" s="44"/>
      <c r="C17" s="17"/>
      <c r="D17" s="13"/>
      <c r="E17">
        <f>IF(OR(LEN(TRIM(D17))&lt;1,LEN(TRIM(D17))&gt;2),0,LOOKUP(TRIM(D17),$E$1:$F$12))</f>
        <v>0</v>
      </c>
      <c r="F17" s="6">
        <f t="shared" ref="F17:F22" si="0">C17*E17</f>
        <v>0</v>
      </c>
      <c r="G17" s="3"/>
    </row>
    <row r="18" spans="1:7" ht="15" customHeight="1">
      <c r="A18" s="78" t="s">
        <v>31</v>
      </c>
      <c r="B18" s="47"/>
      <c r="C18" s="49"/>
      <c r="D18" s="48"/>
      <c r="E18"/>
      <c r="F18" s="6"/>
      <c r="G18" s="3"/>
    </row>
    <row r="19" spans="1:7" ht="15" customHeight="1">
      <c r="A19" s="45"/>
      <c r="B19" s="43"/>
      <c r="C19" s="18"/>
      <c r="D19" s="11"/>
      <c r="E19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 thickBot="1">
      <c r="A20" s="46"/>
      <c r="B20" s="44"/>
      <c r="C20" s="17"/>
      <c r="D20" s="12"/>
      <c r="E20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79" t="s">
        <v>32</v>
      </c>
      <c r="B21" s="24"/>
      <c r="C21" s="47"/>
      <c r="D21" s="50"/>
      <c r="E21"/>
      <c r="F21" s="6"/>
      <c r="G21" s="3"/>
    </row>
    <row r="22" spans="1:7" ht="15" customHeight="1">
      <c r="A22" s="45"/>
      <c r="B22" s="43"/>
      <c r="C22" s="18"/>
      <c r="D22" s="11"/>
      <c r="E22">
        <f>IF(OR(LEN(TRIM(D22))&lt;1,LEN(TRIM(D22))&gt;2),0,LOOKUP(TRIM(D22),$E$1:$F$12))</f>
        <v>0</v>
      </c>
      <c r="F22" s="6">
        <f t="shared" si="0"/>
        <v>0</v>
      </c>
      <c r="G22" s="3"/>
    </row>
    <row r="23" spans="1:7" ht="15" customHeight="1" thickBot="1">
      <c r="A23" s="46"/>
      <c r="B23" s="44"/>
      <c r="C23" s="74"/>
      <c r="D23" s="12"/>
      <c r="E23">
        <f>IF(OR(LEN(TRIM(D23))&lt;1,LEN(TRIM(D23))&gt;2),0,LOOKUP(TRIM(D23),$E$1:$F$12))</f>
        <v>0</v>
      </c>
      <c r="F23" s="6">
        <f t="shared" ref="F23:F36" si="1">C23*E23</f>
        <v>0</v>
      </c>
      <c r="G23" s="3"/>
    </row>
    <row r="24" spans="1:7" ht="15" customHeight="1">
      <c r="A24" s="78" t="s">
        <v>33</v>
      </c>
      <c r="B24" s="51"/>
      <c r="C24" s="49"/>
      <c r="D24" s="76"/>
      <c r="E24"/>
      <c r="F24" s="6"/>
      <c r="G24" s="3"/>
    </row>
    <row r="25" spans="1:7" ht="15" customHeight="1" thickBot="1">
      <c r="A25" s="45"/>
      <c r="B25" s="43"/>
      <c r="C25" s="18"/>
      <c r="D25" s="57"/>
      <c r="E25">
        <f>IF(OR(LEN(TRIM(D25))&lt;1,LEN(TRIM(D25))&gt;2),0,LOOKUP(TRIM(D25),$E$1:$F$12))</f>
        <v>0</v>
      </c>
      <c r="F25" s="6">
        <f t="shared" si="1"/>
        <v>0</v>
      </c>
      <c r="G25" s="3"/>
    </row>
    <row r="26" spans="1:7" ht="15" customHeight="1">
      <c r="A26" s="51" t="s">
        <v>34</v>
      </c>
      <c r="B26" s="49"/>
      <c r="C26" s="49"/>
      <c r="D26" s="50"/>
      <c r="E26"/>
      <c r="F26" s="6"/>
      <c r="G26" s="3"/>
    </row>
    <row r="27" spans="1:7" ht="15" customHeight="1" thickBot="1">
      <c r="A27" s="46"/>
      <c r="B27" s="44"/>
      <c r="C27" s="17"/>
      <c r="D27" s="13"/>
      <c r="E27">
        <f>IF(OR(LEN(TRIM(D27))&lt;1,LEN(TRIM(D27))&gt;2),0,LOOKUP(TRIM(D27),$E$1:$F$12))</f>
        <v>0</v>
      </c>
      <c r="F27" s="6">
        <f t="shared" si="1"/>
        <v>0</v>
      </c>
      <c r="G27" s="3"/>
    </row>
    <row r="28" spans="1:7" ht="15" customHeight="1">
      <c r="A28" s="51" t="s">
        <v>35</v>
      </c>
      <c r="B28" s="49"/>
      <c r="C28" s="49"/>
      <c r="D28" s="48"/>
      <c r="E28"/>
      <c r="F28" s="6"/>
      <c r="G28" s="3"/>
    </row>
    <row r="29" spans="1:7" ht="15" customHeight="1" thickBot="1">
      <c r="A29" s="46"/>
      <c r="B29" s="44"/>
      <c r="C29" s="17"/>
      <c r="D29" s="12"/>
      <c r="E29">
        <f>IF(OR(LEN(TRIM(D29))&lt;1,LEN(TRIM(D29))&gt;2),0,LOOKUP(TRIM(D29),$E$1:$F$12))</f>
        <v>0</v>
      </c>
      <c r="F29" s="6">
        <f t="shared" si="1"/>
        <v>0</v>
      </c>
      <c r="G29" s="3"/>
    </row>
    <row r="30" spans="1:7" ht="15" customHeight="1">
      <c r="A30" s="80" t="s">
        <v>36</v>
      </c>
      <c r="B30" s="49"/>
      <c r="C30" s="49"/>
      <c r="D30" s="50"/>
      <c r="E30"/>
      <c r="F30" s="6"/>
      <c r="G30" s="3"/>
    </row>
    <row r="31" spans="1:7" ht="15" customHeight="1">
      <c r="A31" s="45"/>
      <c r="B31" s="43"/>
      <c r="C31" s="18"/>
      <c r="D31" s="11"/>
      <c r="E31">
        <f>IF(OR(LEN(TRIM(D31))&lt;1,LEN(TRIM(D31))&gt;2),0,LOOKUP(TRIM(D31),$E$1:$F$12))</f>
        <v>0</v>
      </c>
      <c r="F31" s="6">
        <f t="shared" si="1"/>
        <v>0</v>
      </c>
      <c r="G31" s="3"/>
    </row>
    <row r="32" spans="1:7" ht="15" customHeight="1" thickBot="1">
      <c r="A32" s="46"/>
      <c r="B32" s="44"/>
      <c r="C32" s="19"/>
      <c r="D32" s="13"/>
      <c r="E32">
        <f>IF(OR(LEN(TRIM(D32))&lt;1,LEN(TRIM(D32))&gt;2),0,LOOKUP(TRIM(D32),$E$1:$F$12))</f>
        <v>0</v>
      </c>
      <c r="F32" s="6">
        <f t="shared" si="1"/>
        <v>0</v>
      </c>
      <c r="G32" s="3"/>
    </row>
    <row r="33" spans="1:7" ht="15" customHeight="1" thickBot="1">
      <c r="A33" s="81" t="s">
        <v>37</v>
      </c>
      <c r="B33" s="53"/>
      <c r="C33" s="9"/>
      <c r="D33" s="14"/>
      <c r="E33">
        <f>IF(OR(LEN(TRIM(D33))&lt;1,LEN(TRIM(D33))&gt;2),0,LOOKUP(TRIM(D33),$E$1:$F$12))</f>
        <v>0</v>
      </c>
      <c r="F33" s="6">
        <f t="shared" si="1"/>
        <v>0</v>
      </c>
      <c r="G33" s="3"/>
    </row>
    <row r="34" spans="1:7" ht="15">
      <c r="A34" s="51" t="s">
        <v>38</v>
      </c>
      <c r="B34" s="49"/>
      <c r="C34" s="49"/>
      <c r="D34" s="50"/>
      <c r="E34"/>
      <c r="F34" s="6"/>
      <c r="G34" s="3"/>
    </row>
    <row r="35" spans="1:7" ht="15">
      <c r="A35" s="45"/>
      <c r="B35" s="43"/>
      <c r="C35" s="18"/>
      <c r="D35" s="11"/>
      <c r="E35">
        <f>IF(OR(LEN(TRIM(D35))&lt;1,LEN(TRIM(D35))&gt;2),0,LOOKUP(TRIM(D35),$E$1:$F$12))</f>
        <v>0</v>
      </c>
      <c r="F35" s="6">
        <f t="shared" si="1"/>
        <v>0</v>
      </c>
      <c r="G35" s="3"/>
    </row>
    <row r="36" spans="1:7" ht="15">
      <c r="A36" s="45"/>
      <c r="B36" s="43"/>
      <c r="C36" s="18"/>
      <c r="D36" s="11"/>
      <c r="E36">
        <f>IF(OR(LEN(TRIM(D36))&lt;1,LEN(TRIM(D36))&gt;2),0,LOOKUP(TRIM(D36),$E$1:$F$12))</f>
        <v>0</v>
      </c>
      <c r="F36" s="6">
        <f t="shared" si="1"/>
        <v>0</v>
      </c>
      <c r="G36" s="3"/>
    </row>
    <row r="37" spans="1:7" ht="15">
      <c r="A37" s="45"/>
      <c r="B37" s="43"/>
      <c r="C37" s="18"/>
      <c r="D37" s="11"/>
      <c r="E37">
        <f>IF(OR(LEN(TRIM(D37))&lt;1,LEN(TRIM(D37))&gt;2),0,LOOKUP(TRIM(D37),$E$1:$F$12))</f>
        <v>0</v>
      </c>
      <c r="F37" s="6">
        <f t="shared" ref="F37:F38" si="2">C37*E37</f>
        <v>0</v>
      </c>
      <c r="G37" s="3"/>
    </row>
    <row r="38" spans="1:7" thickBot="1">
      <c r="A38" s="52"/>
      <c r="B38" s="44"/>
      <c r="C38" s="17"/>
      <c r="D38" s="12"/>
      <c r="E38">
        <f>IF(OR(LEN(TRIM(D38))&lt;1,LEN(TRIM(D38))&gt;2),0,LOOKUP(TRIM(D38),$E$1:$F$12))</f>
        <v>0</v>
      </c>
      <c r="F38" s="6">
        <f t="shared" si="2"/>
        <v>0</v>
      </c>
      <c r="G38" s="3"/>
    </row>
    <row r="39" spans="1:7" ht="17.25" thickTop="1" thickBot="1">
      <c r="A39" s="38" t="s">
        <v>39</v>
      </c>
      <c r="B39" s="39">
        <f>SUM(C16:C38)</f>
        <v>0</v>
      </c>
      <c r="C39" s="10"/>
      <c r="E39" s="4"/>
      <c r="F39" s="6">
        <f>SUM(F16:F38)</f>
        <v>0</v>
      </c>
      <c r="G39" s="3"/>
    </row>
    <row r="40" spans="1:7" ht="17.25" thickTop="1" thickBot="1">
      <c r="A40" s="41" t="s">
        <v>40</v>
      </c>
      <c r="B40" s="42" t="str">
        <f>IF(B39=0,"",F39/B39)</f>
        <v/>
      </c>
      <c r="C40" s="4"/>
      <c r="E40" s="4"/>
      <c r="F40"/>
      <c r="G40" s="3"/>
    </row>
    <row r="41" spans="1:7" s="37" customFormat="1" ht="31.5" customHeight="1" thickTop="1" thickBot="1">
      <c r="A41" s="33" t="s">
        <v>41</v>
      </c>
      <c r="B41" s="33"/>
      <c r="C41" s="33"/>
      <c r="D41" s="33"/>
      <c r="E41" s="36"/>
    </row>
    <row r="42" spans="1:7" ht="16.5" thickBot="1">
      <c r="A42" s="55" t="s">
        <v>24</v>
      </c>
      <c r="B42" s="21" t="s">
        <v>25</v>
      </c>
      <c r="C42" s="2" t="s">
        <v>26</v>
      </c>
      <c r="D42" s="2" t="s">
        <v>27</v>
      </c>
      <c r="E42"/>
      <c r="F42"/>
    </row>
    <row r="43" spans="1:7" ht="15">
      <c r="A43" s="58" t="s">
        <v>42</v>
      </c>
      <c r="B43" s="59"/>
      <c r="C43" s="60"/>
      <c r="D43" s="56"/>
      <c r="E43">
        <f t="shared" ref="E43:E53" si="3">IF(OR(LEN(TRIM(D43))&lt;1,LEN(TRIM(D43))&gt;2),0,LOOKUP(TRIM(D43),$E$1:$F$12))</f>
        <v>0</v>
      </c>
      <c r="F43" s="6">
        <f t="shared" ref="F43:F53" si="4">C43*E43</f>
        <v>0</v>
      </c>
    </row>
    <row r="44" spans="1:7" ht="15">
      <c r="A44" s="58" t="s">
        <v>43</v>
      </c>
      <c r="B44" s="59"/>
      <c r="C44" s="61"/>
      <c r="D44" s="62"/>
      <c r="E44">
        <f t="shared" si="3"/>
        <v>0</v>
      </c>
      <c r="F44" s="6">
        <f t="shared" si="4"/>
        <v>0</v>
      </c>
    </row>
    <row r="45" spans="1:7" ht="15">
      <c r="A45" s="58" t="s">
        <v>44</v>
      </c>
      <c r="B45" s="59"/>
      <c r="C45" s="61"/>
      <c r="D45" s="62"/>
      <c r="E45">
        <f t="shared" si="3"/>
        <v>0</v>
      </c>
      <c r="F45" s="6">
        <f t="shared" si="4"/>
        <v>0</v>
      </c>
    </row>
    <row r="46" spans="1:7" ht="15">
      <c r="A46" s="58" t="s">
        <v>45</v>
      </c>
      <c r="B46" s="59"/>
      <c r="C46" s="61"/>
      <c r="D46" s="62"/>
      <c r="E46">
        <f t="shared" si="3"/>
        <v>0</v>
      </c>
      <c r="F46" s="6">
        <f t="shared" si="4"/>
        <v>0</v>
      </c>
    </row>
    <row r="47" spans="1:7" ht="15">
      <c r="A47" s="58" t="s">
        <v>46</v>
      </c>
      <c r="B47" s="59"/>
      <c r="C47" s="61"/>
      <c r="D47" s="62"/>
      <c r="E47">
        <f t="shared" si="3"/>
        <v>0</v>
      </c>
      <c r="F47" s="6">
        <f t="shared" si="4"/>
        <v>0</v>
      </c>
    </row>
    <row r="48" spans="1:7" thickBot="1">
      <c r="A48" s="63" t="s">
        <v>47</v>
      </c>
      <c r="B48" s="63"/>
      <c r="C48" s="64"/>
      <c r="D48" s="65"/>
      <c r="E48">
        <f t="shared" si="3"/>
        <v>0</v>
      </c>
      <c r="F48" s="6">
        <f t="shared" si="4"/>
        <v>0</v>
      </c>
    </row>
    <row r="49" spans="1:6" thickBot="1">
      <c r="A49" s="82" t="s">
        <v>48</v>
      </c>
      <c r="B49" s="66"/>
      <c r="C49" s="67"/>
      <c r="D49" s="68"/>
      <c r="E49">
        <f t="shared" si="3"/>
        <v>0</v>
      </c>
      <c r="F49" s="6">
        <f t="shared" si="4"/>
        <v>0</v>
      </c>
    </row>
    <row r="50" spans="1:6" ht="15">
      <c r="A50" s="58" t="s">
        <v>49</v>
      </c>
      <c r="B50" s="58"/>
      <c r="C50" s="61"/>
      <c r="D50" s="69"/>
      <c r="E50">
        <f t="shared" si="3"/>
        <v>0</v>
      </c>
      <c r="F50" s="6">
        <f t="shared" si="4"/>
        <v>0</v>
      </c>
    </row>
    <row r="51" spans="1:6" thickBot="1">
      <c r="A51" s="58" t="s">
        <v>50</v>
      </c>
      <c r="B51" s="70"/>
      <c r="C51" s="71"/>
      <c r="D51" s="72"/>
      <c r="E51">
        <f t="shared" si="3"/>
        <v>0</v>
      </c>
      <c r="F51" s="6">
        <f t="shared" si="4"/>
        <v>0</v>
      </c>
    </row>
    <row r="52" spans="1:6" thickBot="1">
      <c r="A52" s="77" t="s">
        <v>51</v>
      </c>
      <c r="B52" s="73"/>
      <c r="C52" s="67"/>
      <c r="D52" s="68"/>
      <c r="E52">
        <f t="shared" si="3"/>
        <v>0</v>
      </c>
      <c r="F52" s="6">
        <f t="shared" si="4"/>
        <v>0</v>
      </c>
    </row>
    <row r="53" spans="1:6" thickBot="1">
      <c r="A53" s="77" t="s">
        <v>52</v>
      </c>
      <c r="B53" s="73"/>
      <c r="C53" s="67"/>
      <c r="D53" s="68"/>
      <c r="E53">
        <f t="shared" si="3"/>
        <v>0</v>
      </c>
      <c r="F53" s="6">
        <f t="shared" si="4"/>
        <v>0</v>
      </c>
    </row>
    <row r="54" spans="1:6" ht="17.25" thickTop="1" thickBot="1">
      <c r="A54" s="38" t="s">
        <v>53</v>
      </c>
      <c r="B54" s="39">
        <f>B39+SUM(C43:C53)</f>
        <v>0</v>
      </c>
      <c r="C54" s="40"/>
      <c r="D54" s="4"/>
      <c r="E54"/>
      <c r="F54" s="6">
        <f>F39+SUM(F43:F53)</f>
        <v>0</v>
      </c>
    </row>
    <row r="55" spans="1:6" ht="17.25" thickTop="1" thickBot="1">
      <c r="A55" s="41" t="s">
        <v>54</v>
      </c>
      <c r="B55" s="42" t="str">
        <f>IF(B54=0," ",F54/B54)</f>
        <v xml:space="preserve"> </v>
      </c>
      <c r="D55" s="4"/>
      <c r="E55"/>
      <c r="F55"/>
    </row>
    <row r="56" spans="1:6" ht="16.5" thickTop="1"/>
    <row r="57" spans="1:6" ht="27" thickBot="1">
      <c r="A57" s="35" t="s">
        <v>57</v>
      </c>
      <c r="B57" s="34"/>
      <c r="C57" s="34"/>
      <c r="D57" s="34"/>
    </row>
    <row r="58" spans="1:6">
      <c r="A58" s="83" t="s">
        <v>58</v>
      </c>
      <c r="B58" s="84"/>
      <c r="C58" s="84"/>
      <c r="D58" s="85"/>
    </row>
    <row r="59" spans="1:6">
      <c r="A59" s="86" t="s">
        <v>59</v>
      </c>
      <c r="B59" s="87"/>
      <c r="C59" s="87"/>
      <c r="D59" s="88"/>
    </row>
    <row r="60" spans="1:6">
      <c r="A60" s="86" t="s">
        <v>60</v>
      </c>
      <c r="B60" s="87"/>
      <c r="C60" s="87"/>
      <c r="D60" s="88"/>
    </row>
    <row r="61" spans="1:6">
      <c r="A61" s="86" t="s">
        <v>61</v>
      </c>
      <c r="B61" s="87"/>
      <c r="C61" s="87"/>
      <c r="D61" s="88"/>
    </row>
    <row r="62" spans="1:6">
      <c r="A62" s="86"/>
      <c r="B62" s="87"/>
      <c r="C62" s="87"/>
      <c r="D62" s="88"/>
    </row>
    <row r="63" spans="1:6">
      <c r="A63" s="89" t="s">
        <v>62</v>
      </c>
      <c r="B63" s="90"/>
      <c r="C63" s="87"/>
      <c r="D63" s="88"/>
    </row>
    <row r="64" spans="1:6">
      <c r="A64" s="91" t="s">
        <v>63</v>
      </c>
      <c r="B64" s="92" t="s">
        <v>64</v>
      </c>
      <c r="C64" s="87"/>
      <c r="D64" s="88"/>
    </row>
    <row r="65" spans="1:4">
      <c r="A65" s="93" t="s">
        <v>65</v>
      </c>
      <c r="B65" s="94">
        <v>4</v>
      </c>
      <c r="C65" s="87"/>
      <c r="D65" s="88"/>
    </row>
    <row r="66" spans="1:4">
      <c r="A66" s="93" t="s">
        <v>66</v>
      </c>
      <c r="B66" s="94">
        <v>3</v>
      </c>
      <c r="C66" s="87"/>
      <c r="D66" s="88"/>
    </row>
    <row r="67" spans="1:4">
      <c r="A67" s="93" t="s">
        <v>67</v>
      </c>
      <c r="B67" s="94">
        <v>2</v>
      </c>
      <c r="C67" s="87"/>
      <c r="D67" s="88"/>
    </row>
    <row r="68" spans="1:4">
      <c r="A68" s="93" t="s">
        <v>68</v>
      </c>
      <c r="B68" s="94">
        <v>1</v>
      </c>
      <c r="C68" s="87"/>
      <c r="D68" s="88"/>
    </row>
    <row r="69" spans="1:4">
      <c r="A69" s="93" t="s">
        <v>69</v>
      </c>
      <c r="B69" s="94">
        <v>0</v>
      </c>
      <c r="C69" s="87"/>
      <c r="D69" s="88"/>
    </row>
    <row r="70" spans="1:4">
      <c r="A70" s="95"/>
      <c r="B70" s="90"/>
      <c r="C70" s="87"/>
      <c r="D70" s="88"/>
    </row>
    <row r="71" spans="1:4">
      <c r="A71" s="96" t="s">
        <v>70</v>
      </c>
      <c r="B71" s="90"/>
      <c r="C71" s="87"/>
      <c r="D71" s="88"/>
    </row>
    <row r="72" spans="1:4">
      <c r="A72" s="97" t="s">
        <v>85</v>
      </c>
      <c r="B72" s="98"/>
      <c r="C72" s="87"/>
      <c r="D72" s="88"/>
    </row>
    <row r="73" spans="1:4">
      <c r="A73" s="91" t="s">
        <v>71</v>
      </c>
      <c r="B73" s="92" t="s">
        <v>64</v>
      </c>
      <c r="C73" s="87"/>
      <c r="D73" s="88"/>
    </row>
    <row r="74" spans="1:4">
      <c r="A74" s="93" t="s">
        <v>86</v>
      </c>
      <c r="B74" s="94">
        <v>3</v>
      </c>
      <c r="C74" s="87"/>
      <c r="D74" s="88"/>
    </row>
    <row r="75" spans="1:4">
      <c r="A75" s="93" t="s">
        <v>87</v>
      </c>
      <c r="B75" s="94">
        <v>2</v>
      </c>
      <c r="C75" s="87"/>
      <c r="D75" s="88"/>
    </row>
    <row r="76" spans="1:4">
      <c r="A76" s="93" t="s">
        <v>88</v>
      </c>
      <c r="B76" s="94">
        <v>1</v>
      </c>
      <c r="C76" s="87"/>
      <c r="D76" s="88"/>
    </row>
    <row r="77" spans="1:4">
      <c r="A77" s="93" t="s">
        <v>89</v>
      </c>
      <c r="B77" s="94">
        <v>0</v>
      </c>
      <c r="C77" s="87"/>
      <c r="D77" s="88"/>
    </row>
    <row r="78" spans="1:4">
      <c r="A78" s="95"/>
      <c r="B78" s="90"/>
      <c r="C78" s="87"/>
      <c r="D78" s="88"/>
    </row>
    <row r="79" spans="1:4">
      <c r="A79" s="89" t="s">
        <v>72</v>
      </c>
      <c r="B79" s="90"/>
      <c r="C79" s="87"/>
      <c r="D79" s="88"/>
    </row>
    <row r="80" spans="1:4">
      <c r="A80" s="91" t="s">
        <v>73</v>
      </c>
      <c r="B80" s="92" t="s">
        <v>64</v>
      </c>
      <c r="C80" s="87"/>
      <c r="D80" s="88"/>
    </row>
    <row r="81" spans="1:4">
      <c r="A81" s="93" t="s">
        <v>74</v>
      </c>
      <c r="B81" s="94">
        <v>3</v>
      </c>
      <c r="C81" s="87"/>
      <c r="D81" s="88"/>
    </row>
    <row r="82" spans="1:4">
      <c r="A82" s="93" t="s">
        <v>75</v>
      </c>
      <c r="B82" s="94">
        <v>2</v>
      </c>
      <c r="C82" s="87"/>
      <c r="D82" s="88"/>
    </row>
    <row r="83" spans="1:4">
      <c r="A83" s="93" t="s">
        <v>76</v>
      </c>
      <c r="B83" s="94">
        <v>1</v>
      </c>
      <c r="C83" s="87"/>
      <c r="D83" s="88"/>
    </row>
    <row r="84" spans="1:4" ht="16.5" thickBot="1">
      <c r="A84" s="99" t="s">
        <v>77</v>
      </c>
      <c r="B84" s="100">
        <v>0</v>
      </c>
      <c r="C84" s="101"/>
      <c r="D84" s="102"/>
    </row>
    <row r="85" spans="1:4">
      <c r="A85" s="103"/>
      <c r="B85" s="87"/>
      <c r="C85" s="87"/>
      <c r="D85" s="104"/>
    </row>
    <row r="86" spans="1:4" ht="19.5" thickBot="1">
      <c r="A86" s="33" t="s">
        <v>78</v>
      </c>
      <c r="B86" s="87"/>
      <c r="C86" s="87"/>
      <c r="D86" s="104"/>
    </row>
    <row r="87" spans="1:4" ht="16.5" thickBot="1">
      <c r="A87" s="105" t="s">
        <v>79</v>
      </c>
      <c r="B87" s="106" t="s">
        <v>80</v>
      </c>
      <c r="C87" s="106" t="s">
        <v>64</v>
      </c>
      <c r="D87" s="104"/>
    </row>
    <row r="88" spans="1:4">
      <c r="A88" s="107" t="s">
        <v>81</v>
      </c>
      <c r="B88" s="108"/>
      <c r="C88" s="109"/>
      <c r="D88" s="104"/>
    </row>
    <row r="89" spans="1:4">
      <c r="A89" s="110" t="s">
        <v>82</v>
      </c>
      <c r="B89" s="111"/>
      <c r="C89" s="111"/>
      <c r="D89" s="104"/>
    </row>
    <row r="90" spans="1:4" ht="16.5" thickBot="1">
      <c r="A90" s="112" t="s">
        <v>83</v>
      </c>
      <c r="B90" s="113"/>
      <c r="C90" s="113"/>
      <c r="D90" s="104"/>
    </row>
    <row r="91" spans="1:4" ht="17.25" thickTop="1" thickBot="1">
      <c r="A91" s="103"/>
      <c r="B91" s="114" t="s">
        <v>84</v>
      </c>
      <c r="C91" s="115">
        <f>SUM(C88:C90)</f>
        <v>0</v>
      </c>
      <c r="D91" s="104"/>
    </row>
    <row r="92" spans="1:4" ht="16.5" thickTop="1"/>
  </sheetData>
  <hyperlinks>
    <hyperlink ref="A71" r:id="rId1" xr:uid="{D39DCCFF-4D86-46AA-AB03-06C3C2F41762}"/>
    <hyperlink ref="A58" r:id="rId2" xr:uid="{5F389551-5A84-457D-8646-88F25C509EA8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DAF314D-52BF-4B1A-830E-C46AB4193209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customXml/itemProps2.xml><?xml version="1.0" encoding="utf-8"?>
<ds:datastoreItem xmlns:ds="http://schemas.openxmlformats.org/officeDocument/2006/customXml" ds:itemID="{D3629126-8BF1-41B8-9660-6E3BDEC4F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E008C8-05EE-476A-AF54-9030AEBBBD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History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2025-01-08T21:19:19Z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1800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